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организациями'!$E$31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организациями'!$E$45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организациями'!$E$79</definedName>
    <definedName name="SECTION_EE_ISSUE_PWR_INCOME_ADJACENT_NET_START_ROW">'Отпуск ЭЭ сет организациями'!$E$72</definedName>
    <definedName name="SECTION_EE_ISSUE_PWR_INCOME_GEN_ADD_HL">'Отпуск ЭЭ сет организациями'!$E$67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организациями'!$E$70</definedName>
    <definedName name="SECTION_EE_ISSUE_PWR_INCOME_NON_NET_START_ROW">'Отпуск ЭЭ сет организациями'!$E$69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организациями'!$E$93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LIST_MR_MO_OKTMO">REESTR_MO!$A$2:$D$464</definedName>
    <definedName name="MR_LIST">REESTR_MO!$E$2:$E$56</definedName>
    <definedName name="MO_LIST_1">REESTR_MO!$B$2:$B$20</definedName>
    <definedName name="MO_LIST_2">REESTR_MO!$B$21:$B$32</definedName>
    <definedName name="MO_LIST_3">REESTR_MO!$B$33:$B$38</definedName>
    <definedName name="MO_LIST_4">REESTR_MO!$B$39:$B$51</definedName>
    <definedName name="MO_LIST_5">REESTR_MO!$B$52:$B$59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OKTMO_VS_TYPE_LIST">REESTR_MO!$C$2:$D$464</definedName>
    <definedName name="LIST_SUBSIDIARY_DATA">LIST_SUBSIDIARY!$B$3:$C$3</definedName>
    <definedName name="LIST_SUBSIDIARY_HEADER">LIST_SUBSIDIARY!$A$1:$C$1</definedName>
    <definedName name="LIST_ORG_EE_DATA">REESTR_ORG!$DR$3:$EI$99</definedName>
    <definedName name="LIST_ORG_EE_HEADER">REESTR_ORG!$DQ$1:$EI$1</definedName>
    <definedName name="RPT_STATISTICS_RANGE">RPT_STATISTICS!$A$2:$C$5</definedName>
    <definedName name="AUTHORIZATION_RANGE">AUTHORIZATION!$A$2:$B$2</definedName>
    <definedName name="LIST_OKOPF_DATA">LIST_OKOPF!$B$3:$B$98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<sst xmlns="http://schemas.openxmlformats.org/spreadsheetml/2006/main" count="4489" uniqueCount="2184">
  <si>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</si>
  <si>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</si>
  <si>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</si>
  <si>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</si>
  <si>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</si>
  <si>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</si>
  <si>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</si>
  <si>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</si>
  <si>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</si>
  <si>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</si>
  <si>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</si>
  <si>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</si>
  <si>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</si>
  <si>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</si>
  <si>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</si>
  <si>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</si>
  <si>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</si>
  <si>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</si>
  <si>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</si>
  <si>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</si>
  <si>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</si>
  <si>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</si>
  <si>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</si>
  <si>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</si>
  <si>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</si>
  <si>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</si>
  <si>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</si>
  <si>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</si>
  <si>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</si>
  <si>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</si>
  <si>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</si>
  <si>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</si>
  <si>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</si>
  <si>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</si>
  <si>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«СК «Тесла»</t>
  </si>
  <si>
    <t>org</t>
  </si>
  <si>
    <t>ИНН</t>
  </si>
  <si>
    <t>6163221409</t>
  </si>
  <si>
    <t>inn</t>
  </si>
  <si>
    <t>КПП</t>
  </si>
  <si>
    <t>616601001</t>
  </si>
  <si>
    <t>kpp</t>
  </si>
  <si>
    <t>ОГРН</t>
  </si>
  <si>
    <t>1206100039034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</si>
  <si>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</si>
  <si>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</si>
  <si>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</si>
  <si>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</si>
  <si>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</si>
  <si>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</si>
  <si>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</si>
  <si>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</si>
  <si>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</si>
  <si>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</si>
  <si>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</si>
  <si>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</si>
  <si>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</si>
  <si>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69180518</t>
  </si>
  <si>
    <t>ОКПО - Общероссийский Классификатор Предприятий и Организаций</t>
  </si>
  <si>
    <t>okpo</t>
  </si>
  <si>
    <t>ОКАТО</t>
  </si>
  <si>
    <t>60401368000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</si>
  <si>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</si>
  <si>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</si>
  <si>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</si>
  <si>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Ростов-на-Дону</t>
  </si>
  <si>
    <t>mr</t>
  </si>
  <si>
    <t>Муниципальное образование</t>
  </si>
  <si>
    <t>mo</t>
  </si>
  <si>
    <t>ОКТМО</t>
  </si>
  <si>
    <t>60701000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</si>
  <si>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</si>
  <si>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</si>
  <si>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</si>
  <si>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</si>
  <si>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</si>
  <si>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</si>
  <si>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</si>
  <si>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</si>
  <si>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</si>
  <si>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</si>
  <si>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</si>
  <si>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</si>
  <si>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344029, г. Ростов-на-Дону, ул. Металлургическая, 117/62 оф. 401</t>
  </si>
  <si>
    <t>addressLegal</t>
  </si>
  <si>
    <t>Почтовый</t>
  </si>
  <si>
    <t>addressPost</t>
  </si>
  <si>
    <t>Руководитель</t>
  </si>
  <si>
    <t>ФИО</t>
  </si>
  <si>
    <t>Пасышников Андрей Александрович</t>
  </si>
  <si>
    <t>nameCEO</t>
  </si>
  <si>
    <t>Контактный телефон</t>
  </si>
  <si>
    <t>8 (863) 307-53-53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</si>
  <si>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</si>
  <si>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</si>
  <si>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</si>
  <si>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</si>
  <si>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</si>
  <si>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Крадинов Алексадр Сергеевич</t>
  </si>
  <si>
    <t>nameReporting</t>
  </si>
  <si>
    <t>Должность</t>
  </si>
  <si>
    <t xml:space="preserve">Заместитель директора по реализации услуг </t>
  </si>
  <si>
    <t>positionReporting</t>
  </si>
  <si>
    <t>phoneReporting</t>
  </si>
  <si>
    <t>e-mail</t>
  </si>
  <si>
    <t xml:space="preserve">sk.tesla@bk.ru </t>
  </si>
  <si>
    <t>emailReporting</t>
  </si>
  <si>
    <t>Дата последнего обновления реестра организаций: 25.02.2025, 10:04:05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</si>
  <si>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</si>
  <si>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</si>
  <si>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</si>
  <si>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</si>
  <si>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</si>
  <si>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25.02.2025 15:33:19</t>
  </si>
  <si>
    <t>Статус отчёта</t>
  </si>
  <si>
    <t>Принят</t>
  </si>
  <si>
    <t>Февраль</t>
  </si>
  <si>
    <t>25.03.2025 16:38:20</t>
  </si>
  <si>
    <t>Март</t>
  </si>
  <si>
    <t>17.04.2025 09:17:53</t>
  </si>
  <si>
    <t>Апрель</t>
  </si>
  <si>
    <t>24.05.2025 11:29:06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</si>
  <si>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</si>
  <si>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</si>
  <si>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</si>
  <si>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</si>
  <si>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</si>
  <si>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</si>
  <si>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</si>
  <si>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</si>
  <si>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</si>
  <si>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</si>
  <si>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</si>
  <si>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</si>
  <si>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</si>
  <si>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</si>
  <si>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</si>
  <si>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</si>
  <si>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</si>
  <si>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</si>
  <si>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</si>
  <si>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</si>
  <si>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</si>
  <si>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</si>
  <si>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</si>
  <si>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</si>
  <si>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</si>
  <si>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</si>
  <si>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</si>
  <si>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</si>
  <si>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</si>
  <si>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</si>
  <si>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</si>
  <si>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</si>
  <si>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</si>
  <si>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</si>
  <si>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</si>
  <si>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</si>
  <si>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</si>
  <si>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</si>
  <si>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</si>
  <si>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</si>
  <si>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</si>
  <si>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</si>
  <si>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</si>
  <si>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</si>
  <si>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</si>
  <si>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</si>
  <si>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</si>
  <si>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</si>
  <si>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</si>
  <si>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</si>
  <si>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</si>
  <si>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</si>
  <si>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</si>
  <si>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</si>
  <si>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</si>
  <si>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</si>
  <si>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</si>
  <si>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</si>
  <si>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АО «Донэнерго»</t>
  </si>
  <si>
    <t>2</t>
  </si>
  <si>
    <t>1076163010890</t>
  </si>
  <si>
    <t>6163089292</t>
  </si>
  <si>
    <t>616301001</t>
  </si>
  <si>
    <t>ООО «Спец-энерго»</t>
  </si>
  <si>
    <t>3</t>
  </si>
  <si>
    <t>1166196076980</t>
  </si>
  <si>
    <t>6167133640</t>
  </si>
  <si>
    <t>616701001</t>
  </si>
  <si>
    <t>Филиал  "Северо-Кавказский"  АО "Оборонэнерго"</t>
  </si>
  <si>
    <t>4</t>
  </si>
  <si>
    <t>1097746264230</t>
  </si>
  <si>
    <t>7704726225</t>
  </si>
  <si>
    <t>263243001</t>
  </si>
  <si>
    <t>ООО «ПК-ЭНЕРГО»</t>
  </si>
  <si>
    <t>5</t>
  </si>
  <si>
    <t>1146154005623</t>
  </si>
  <si>
    <t>6154135810</t>
  </si>
  <si>
    <t>615401001</t>
  </si>
  <si>
    <t>ОАО "Российские Железные Дороги"</t>
  </si>
  <si>
    <t>6</t>
  </si>
  <si>
    <t>1037739877295</t>
  </si>
  <si>
    <t>7708503727</t>
  </si>
  <si>
    <t>616745011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</si>
  <si>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</si>
  <si>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</si>
  <si>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</si>
  <si>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</si>
  <si>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</si>
  <si>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</si>
  <si>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</si>
  <si>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</si>
  <si>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</si>
  <si>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</si>
  <si>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</si>
  <si>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</si>
  <si>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</si>
  <si>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</si>
  <si>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</si>
  <si>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</si>
  <si>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</si>
  <si>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</si>
  <si>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</si>
  <si>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</si>
  <si>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</si>
  <si>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</si>
  <si>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</si>
  <si>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</si>
  <si>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</si>
  <si>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</si>
  <si>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</si>
  <si>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</si>
  <si>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</si>
  <si>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</si>
  <si>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</si>
  <si>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</si>
  <si>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</si>
  <si>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</si>
  <si>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</si>
  <si>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«Ремэнерготранспорт»</t>
  </si>
  <si>
    <t>1126189002280</t>
  </si>
  <si>
    <t>6102041166</t>
  </si>
  <si>
    <t>610201001</t>
  </si>
  <si>
    <t>ООО «Таганрогская энергетическая компания»</t>
  </si>
  <si>
    <t>1156154003147</t>
  </si>
  <si>
    <t>6154139772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</si>
  <si>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</si>
  <si>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</si>
  <si>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</si>
  <si>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</si>
  <si>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</si>
  <si>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</si>
  <si>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</si>
  <si>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</si>
  <si>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</si>
  <si>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</si>
  <si>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</si>
  <si>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</si>
  <si>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</si>
  <si>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</si>
  <si>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</si>
  <si>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</si>
  <si>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</si>
  <si>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</si>
  <si>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</si>
  <si>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</si>
  <si>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</si>
  <si>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</si>
  <si>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</si>
  <si>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</si>
  <si>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</si>
  <si>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</si>
  <si>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</si>
  <si>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</si>
  <si>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</si>
  <si>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</si>
  <si>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</si>
  <si>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</si>
  <si>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</si>
  <si>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</si>
  <si>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</si>
  <si>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</si>
  <si>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</si>
  <si>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</si>
  <si>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</si>
  <si>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</si>
  <si>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</si>
  <si>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</si>
  <si>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</si>
  <si>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</si>
  <si>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</si>
  <si>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</si>
  <si>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</si>
  <si>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</si>
  <si>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</si>
  <si>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</si>
  <si>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</si>
  <si>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</si>
  <si>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</si>
  <si>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</si>
  <si>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</si>
  <si>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</si>
  <si>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</si>
  <si>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</si>
  <si>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</si>
  <si>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</si>
  <si>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</si>
  <si>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</si>
  <si>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</si>
  <si>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</si>
  <si>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</si>
  <si>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</si>
  <si>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</si>
  <si>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</si>
  <si>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</si>
  <si>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</si>
  <si>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</si>
  <si>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</si>
  <si>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</si>
  <si>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</si>
  <si>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</si>
  <si>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</si>
  <si>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</si>
  <si>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</si>
  <si>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</si>
  <si>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</si>
  <si>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</si>
  <si>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</si>
  <si>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</si>
  <si>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</si>
  <si>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</si>
  <si>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</si>
  <si>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</si>
  <si>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</si>
  <si>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</si>
  <si>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</si>
  <si>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</si>
  <si>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</si>
  <si>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</si>
  <si>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</si>
  <si>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</si>
  <si>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</si>
  <si>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</si>
  <si>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</si>
  <si>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</si>
  <si>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</si>
  <si>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</si>
  <si>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</si>
  <si>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</si>
  <si>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</si>
  <si>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</si>
  <si>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</si>
  <si>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</si>
  <si>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</si>
  <si>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</si>
  <si>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</si>
  <si>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</si>
  <si>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</si>
  <si>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</si>
  <si>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</si>
  <si>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</si>
  <si>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</si>
  <si>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</si>
  <si>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</si>
  <si>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</si>
  <si>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</si>
  <si>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</si>
  <si>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</si>
  <si>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</si>
  <si>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</si>
  <si>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</si>
  <si>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</si>
  <si>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</si>
  <si>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</si>
  <si>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</si>
  <si>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</si>
  <si>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</si>
  <si>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</si>
  <si>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</si>
  <si>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</si>
  <si>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</si>
  <si>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</si>
  <si>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</si>
  <si>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</si>
  <si>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</si>
  <si>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</si>
  <si>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</si>
  <si>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</si>
  <si>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</si>
  <si>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</si>
  <si>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</si>
  <si>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</si>
  <si>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</si>
  <si>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</si>
  <si>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</si>
  <si>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</si>
  <si>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</si>
  <si>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</si>
  <si>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</si>
  <si>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</si>
  <si>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</si>
  <si>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</si>
  <si>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</si>
  <si>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</si>
  <si>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</si>
  <si>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</si>
  <si>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</si>
  <si>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</si>
  <si>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</si>
  <si>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</si>
  <si>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</si>
  <si>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</si>
  <si>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</si>
  <si>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</si>
  <si>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</si>
  <si>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</si>
  <si>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</si>
  <si>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</si>
  <si>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</si>
  <si>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</si>
  <si>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</si>
  <si>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</si>
  <si>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</si>
  <si>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</si>
  <si>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</si>
  <si>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</si>
  <si>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</si>
  <si>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</si>
  <si>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</si>
  <si>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</si>
  <si>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</si>
  <si>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</si>
  <si>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</si>
  <si>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</si>
  <si>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</si>
  <si>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</si>
  <si>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</si>
  <si>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</si>
  <si>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</si>
  <si>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</si>
  <si>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</si>
  <si>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</si>
  <si>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</si>
  <si>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</si>
  <si>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</si>
  <si>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</si>
  <si>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</si>
  <si>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</si>
  <si>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</si>
  <si>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</si>
  <si>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</si>
  <si>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</si>
  <si>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</si>
  <si>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</si>
  <si>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</si>
  <si>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</si>
  <si>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</si>
  <si>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</si>
  <si>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</si>
  <si>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</si>
  <si>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</si>
  <si>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</si>
  <si>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</si>
  <si>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</si>
  <si>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</si>
  <si>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</si>
  <si>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</si>
  <si>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</si>
  <si>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</si>
  <si>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</si>
  <si>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</si>
  <si>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</si>
  <si>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</si>
  <si>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</si>
  <si>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</si>
  <si>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</si>
  <si>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</si>
  <si>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</si>
  <si>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</si>
  <si>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</si>
  <si>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</si>
  <si>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</si>
  <si>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</si>
  <si>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</si>
  <si>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</si>
  <si>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tesla2021</t>
  </si>
  <si>
    <t>LOGIN</t>
  </si>
  <si>
    <t>MONTH_LIST</t>
  </si>
  <si>
    <t>YEAR_LIST</t>
  </si>
  <si>
    <t>Амурская область</t>
  </si>
  <si>
    <t>RU28</t>
  </si>
  <si>
    <t>Да</t>
  </si>
  <si>
    <t>0E6F8CE7C87B8764A226CE7045A3CD25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</si>
  <si>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</si>
  <si>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</si>
  <si>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</si>
  <si>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</si>
  <si>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</si>
  <si>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</si>
  <si>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</si>
  <si>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</si>
  <si>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</si>
  <si>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</si>
  <si>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</si>
  <si>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</si>
  <si>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ieycJQWGvnMDDBkAVUSBsuLieLvGlOLoPfBRKnNCSuBhPXaqAyyPJWKMqtiuehvL5i167i51i182, 10i205i0i808CA6F349CB9438DE51ADF463D76E78716dJUNd2504t11t29t608971000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</si>
  <si>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</si>
  <si>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</si>
  <si>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</si>
  <si>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</si>
  <si>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</si>
  <si>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</si>
  <si>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</si>
  <si>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</si>
  <si>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</si>
  <si>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</si>
  <si>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</si>
  <si>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</si>
  <si>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</si>
  <si>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</si>
  <si>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</si>
  <si>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</si>
  <si>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</si>
  <si>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</si>
  <si>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</si>
  <si>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</si>
  <si>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</si>
  <si>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</si>
  <si>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</si>
  <si>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</si>
  <si>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</si>
  <si>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</si>
  <si>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</si>
  <si>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</si>
  <si>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</si>
  <si>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</si>
  <si>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</si>
  <si>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</si>
  <si>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</si>
  <si>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</si>
  <si>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</si>
  <si>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</si>
  <si>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</si>
  <si>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</si>
  <si>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</si>
  <si>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</si>
  <si>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</si>
  <si>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</si>
  <si>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</si>
  <si>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</si>
  <si>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</si>
  <si>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</si>
  <si>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</si>
  <si>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</si>
  <si>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</si>
  <si>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</si>
  <si>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</si>
  <si>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</si>
  <si>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</si>
  <si>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</si>
  <si>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</si>
  <si>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</si>
  <si>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</si>
  <si>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</si>
  <si>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</si>
  <si>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</si>
  <si>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</si>
  <si>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</si>
  <si>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</si>
  <si>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</si>
  <si>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</si>
  <si>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</si>
  <si>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</si>
  <si>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</si>
  <si>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</si>
  <si>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</si>
  <si>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</si>
  <si>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</si>
  <si>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</si>
  <si>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</si>
  <si>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</si>
  <si>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</si>
  <si>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</si>
  <si>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</si>
  <si>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</si>
  <si>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</si>
  <si>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</si>
  <si>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</si>
  <si>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</si>
  <si>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</si>
  <si>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</si>
  <si>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</si>
  <si>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</si>
  <si>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</si>
  <si>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</si>
  <si>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</si>
  <si>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</si>
  <si>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</si>
  <si>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</si>
  <si>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</si>
  <si>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</si>
  <si>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</si>
  <si>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</si>
  <si>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</si>
  <si>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</si>
  <si>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</si>
  <si>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</si>
  <si>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</si>
  <si>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</si>
  <si>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</si>
  <si>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</si>
  <si>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</si>
  <si>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</si>
  <si>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</si>
  <si>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</si>
  <si>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</si>
  <si>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</si>
  <si>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</si>
  <si>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</si>
  <si>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</si>
  <si>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</si>
  <si>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</si>
  <si>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</si>
  <si>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</si>
  <si>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</si>
  <si>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</si>
  <si>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</si>
  <si>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</si>
  <si>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</si>
  <si>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</si>
  <si>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</si>
  <si>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</si>
  <si>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</si>
  <si>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</si>
  <si>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</si>
  <si>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</si>
  <si>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</si>
  <si>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</si>
  <si>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</si>
  <si>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</si>
  <si>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</si>
  <si>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</si>
  <si>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</si>
  <si>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</si>
  <si>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</si>
  <si>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</si>
  <si>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</si>
  <si>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</si>
  <si>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</si>
  <si>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</si>
  <si>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</si>
  <si>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</si>
  <si>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</si>
  <si>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</si>
  <si>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</si>
  <si>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</si>
  <si>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</si>
  <si>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</si>
  <si>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</si>
  <si>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</si>
  <si>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</si>
  <si>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</si>
  <si>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</si>
  <si>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</si>
  <si>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</si>
  <si>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</si>
  <si>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</si>
  <si>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</si>
  <si>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</si>
  <si>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</si>
  <si>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</si>
  <si>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</si>
  <si>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</si>
  <si>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</si>
  <si>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</si>
  <si>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</si>
  <si>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</si>
  <si>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</si>
  <si>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</si>
  <si>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</si>
  <si>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</si>
  <si>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</si>
  <si>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</si>
  <si>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</si>
  <si>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</si>
  <si>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</si>
  <si>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</si>
  <si>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</si>
  <si>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</si>
  <si>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</si>
  <si>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</si>
  <si>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</si>
  <si>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</si>
  <si>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</si>
  <si>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</si>
  <si>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</si>
  <si>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</si>
  <si>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</si>
  <si>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</si>
  <si>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</si>
  <si>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</si>
  <si>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</si>
  <si>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</si>
  <si>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</si>
  <si>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</si>
  <si>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</si>
  <si>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</si>
  <si>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</si>
  <si>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</si>
  <si>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</si>
  <si>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</si>
  <si>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</si>
  <si>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</si>
  <si>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</si>
  <si>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</si>
  <si>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</si>
  <si>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</si>
  <si>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</si>
  <si>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</si>
  <si>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</si>
  <si>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</si>
  <si>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</si>
  <si>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</si>
  <si>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</si>
  <si>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</si>
  <si>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</si>
  <si>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</si>
  <si>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</si>
  <si>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</si>
  <si>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</si>
  <si>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</si>
  <si>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</si>
  <si>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</si>
  <si>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</si>
  <si>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</si>
  <si>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</si>
  <si>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</si>
  <si>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</si>
  <si>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</si>
  <si>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</si>
  <si>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</si>
  <si>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</si>
  <si>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</si>
  <si>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</si>
  <si>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</si>
  <si>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</si>
  <si>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</si>
  <si>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</si>
  <si>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</si>
  <si>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</si>
  <si>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</si>
  <si>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</si>
  <si>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</si>
  <si>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</si>
  <si>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</si>
  <si>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</si>
  <si>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</si>
  <si>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</si>
  <si>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</si>
  <si>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</si>
  <si>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</si>
  <si>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</si>
  <si>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</si>
  <si>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</si>
  <si>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</si>
  <si>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</si>
  <si>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</si>
  <si>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</si>
  <si>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</si>
  <si>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</si>
  <si>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</si>
  <si>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</si>
  <si>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</si>
  <si>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</si>
  <si>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</si>
  <si>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</si>
  <si>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</si>
  <si>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</si>
  <si>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</si>
  <si>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</si>
  <si>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</si>
  <si>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</si>
  <si>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</si>
  <si>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</si>
  <si>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</si>
  <si>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</si>
  <si>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</si>
  <si>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</si>
  <si>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</si>
  <si>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</si>
  <si>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</si>
  <si>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</si>
  <si>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</si>
  <si>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</si>
  <si>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</si>
  <si>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</si>
  <si>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</si>
  <si>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</si>
  <si>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</si>
  <si>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</si>
  <si>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</si>
  <si>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</si>
  <si>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</si>
  <si>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</si>
  <si>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</si>
  <si>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</si>
  <si>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</si>
  <si>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</si>
  <si>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</si>
  <si>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</si>
  <si>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</si>
  <si>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</si>
  <si>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</si>
  <si>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</si>
  <si>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</si>
  <si>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</si>
  <si>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</si>
  <si>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</si>
  <si>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</si>
  <si>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</si>
  <si>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</si>
  <si>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</si>
  <si>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</si>
  <si>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</si>
  <si>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</si>
  <si>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</si>
  <si>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</si>
  <si>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</si>
  <si>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</si>
  <si>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</si>
  <si>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</si>
  <si>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</si>
  <si>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 Тюмень"</t>
  </si>
  <si>
    <t>8602067215</t>
  </si>
  <si>
    <t>860201001</t>
  </si>
  <si>
    <t>1058602102415</t>
  </si>
  <si>
    <t>АО "Газпром энергосбыт"</t>
  </si>
  <si>
    <t>7705750968</t>
  </si>
  <si>
    <t>772901001</t>
  </si>
  <si>
    <t>5067746436731</t>
  </si>
  <si>
    <t>АО "МЭС"</t>
  </si>
  <si>
    <t>6950003956</t>
  </si>
  <si>
    <t>695001001</t>
  </si>
  <si>
    <t>1066950027836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</si>
  <si>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</si>
  <si>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</si>
  <si>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</si>
  <si>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</si>
  <si>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</si>
  <si>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</si>
  <si>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</si>
  <si>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</si>
  <si>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</si>
  <si>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</si>
  <si>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</si>
  <si>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</si>
  <si>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</si>
  <si>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"Энергосбытовая компания "Восток"</t>
  </si>
  <si>
    <t>7705424509</t>
  </si>
  <si>
    <t>1037739123696</t>
  </si>
  <si>
    <t>АО «ГПЗ-Эстейт»</t>
  </si>
  <si>
    <t>6168071411</t>
  </si>
  <si>
    <t>616801001</t>
  </si>
  <si>
    <t>1146194000908</t>
  </si>
  <si>
    <t>АО «Коммунальщик Дона»</t>
  </si>
  <si>
    <t>6166050504</t>
  </si>
  <si>
    <t>1046166004521</t>
  </si>
  <si>
    <t>АО «ЭнТел»</t>
  </si>
  <si>
    <t>9725030418</t>
  </si>
  <si>
    <t>772501001</t>
  </si>
  <si>
    <t>1207700086110</t>
  </si>
  <si>
    <t>АО «Энергия»</t>
  </si>
  <si>
    <t>6143012100</t>
  </si>
  <si>
    <t>770401001</t>
  </si>
  <si>
    <t>1026101932185</t>
  </si>
  <si>
    <t>МКП «Ростгорсвет»</t>
  </si>
  <si>
    <t>6164246452</t>
  </si>
  <si>
    <t>616401001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</si>
  <si>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</si>
  <si>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</si>
  <si>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</si>
  <si>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</si>
  <si>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</si>
  <si>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«ЭСК РусГидро»</t>
  </si>
  <si>
    <t>7804403972</t>
  </si>
  <si>
    <t>1089848039973</t>
  </si>
  <si>
    <t>ОАО ГК «ТНС энерго»</t>
  </si>
  <si>
    <t>7705541227</t>
  </si>
  <si>
    <t>770201001</t>
  </si>
  <si>
    <t>1137746456231</t>
  </si>
  <si>
    <t>ООО "Агроэнерго"</t>
  </si>
  <si>
    <t>2618025523</t>
  </si>
  <si>
    <t>261801001</t>
  </si>
  <si>
    <t>1232600004163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</si>
  <si>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</si>
  <si>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</si>
  <si>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</si>
  <si>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</si>
  <si>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</si>
  <si>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</si>
  <si>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</si>
  <si>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</si>
  <si>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"ЕДИНЫЙ ЗАКУПЩИК"</t>
  </si>
  <si>
    <t>9725129270</t>
  </si>
  <si>
    <t>1237700478840</t>
  </si>
  <si>
    <t>ООО "ЕЭС-Гарант"</t>
  </si>
  <si>
    <t>5024173259</t>
  </si>
  <si>
    <t>561243001</t>
  </si>
  <si>
    <t>1175024009918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</si>
  <si>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</si>
  <si>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</si>
  <si>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</si>
  <si>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</si>
  <si>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</si>
  <si>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</si>
  <si>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</si>
  <si>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</si>
  <si>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</si>
  <si>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</si>
  <si>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</si>
  <si>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</si>
  <si>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</si>
  <si>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</si>
  <si>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</si>
  <si>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</si>
  <si>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</si>
  <si>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</si>
  <si>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</si>
  <si>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</si>
  <si>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</si>
  <si>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</si>
  <si>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</si>
  <si>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</si>
  <si>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231101001</t>
  </si>
  <si>
    <t>1127746076710</t>
  </si>
  <si>
    <t>ООО "НЭК"</t>
  </si>
  <si>
    <t>2308259377</t>
  </si>
  <si>
    <t>1182375078852</t>
  </si>
  <si>
    <t>ООО "ПЭСТ"</t>
  </si>
  <si>
    <t>1651057270</t>
  </si>
  <si>
    <t>165801001</t>
  </si>
  <si>
    <t>1091651001067</t>
  </si>
  <si>
    <t>ООО "Промэнергосбыт"</t>
  </si>
  <si>
    <t>4217088174</t>
  </si>
  <si>
    <t>1064217067210</t>
  </si>
  <si>
    <t>ООО "РГМЭК"</t>
  </si>
  <si>
    <t>6229054695</t>
  </si>
  <si>
    <t>623401001</t>
  </si>
  <si>
    <t>1066229062448</t>
  </si>
  <si>
    <t>ООО "РН-Энерго"</t>
  </si>
  <si>
    <t>7706525041</t>
  </si>
  <si>
    <t>1047796118182</t>
  </si>
  <si>
    <t>ООО "РТ-Энерго"</t>
  </si>
  <si>
    <t>7729663922</t>
  </si>
  <si>
    <t>1107746755258</t>
  </si>
  <si>
    <t>ООО "Русэнергосбыт"</t>
  </si>
  <si>
    <t>7706284124</t>
  </si>
  <si>
    <t>1027706023058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</si>
  <si>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</si>
  <si>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</si>
  <si>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</si>
  <si>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</si>
  <si>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</si>
  <si>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</si>
  <si>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</si>
  <si>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"Центрэнерго"</t>
  </si>
  <si>
    <t>7703728269</t>
  </si>
  <si>
    <t>770301001</t>
  </si>
  <si>
    <t>1107746762012</t>
  </si>
  <si>
    <t>ООО "ЭНЕРДЖИ ГРУП"</t>
  </si>
  <si>
    <t>5260488780</t>
  </si>
  <si>
    <t>526001001</t>
  </si>
  <si>
    <t>1235200005116</t>
  </si>
  <si>
    <t>ООО "ЭНК-СБЫТ"</t>
  </si>
  <si>
    <t>9705002437</t>
  </si>
  <si>
    <t>5147746164099</t>
  </si>
  <si>
    <t>ООО "ЭСК "Энергостандарт"</t>
  </si>
  <si>
    <t>3663126677</t>
  </si>
  <si>
    <t>366301001</t>
  </si>
  <si>
    <t>1173668018116</t>
  </si>
  <si>
    <t>ООО "ЭнергоРОК-1"</t>
  </si>
  <si>
    <t>7805570253</t>
  </si>
  <si>
    <t>780501001</t>
  </si>
  <si>
    <t>1117847498196</t>
  </si>
  <si>
    <t>ООО "Энергосистема"</t>
  </si>
  <si>
    <t>7715887873</t>
  </si>
  <si>
    <t>1117746835601</t>
  </si>
  <si>
    <t>ООО "Югстрой-Электросеть"</t>
  </si>
  <si>
    <t>2311172038</t>
  </si>
  <si>
    <t>1142311005693</t>
  </si>
  <si>
    <t>ООО «Агро-Маркет»</t>
  </si>
  <si>
    <t>6163080892</t>
  </si>
  <si>
    <t>611101001</t>
  </si>
  <si>
    <t>1066163064770</t>
  </si>
  <si>
    <t>ООО «Азовская ВЭС»</t>
  </si>
  <si>
    <t>7722851324</t>
  </si>
  <si>
    <t>610101001</t>
  </si>
  <si>
    <t>1147746896043</t>
  </si>
  <si>
    <t>ООО «Второй ветропарк ФРВ»</t>
  </si>
  <si>
    <t>7703445912</t>
  </si>
  <si>
    <t>1187746333422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</si>
  <si>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</si>
  <si>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</si>
  <si>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</si>
  <si>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</si>
  <si>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</si>
  <si>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</si>
  <si>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«КС Энергосбыт»</t>
  </si>
  <si>
    <t>9731011766</t>
  </si>
  <si>
    <t>773101001</t>
  </si>
  <si>
    <t>1187746845527</t>
  </si>
  <si>
    <t>ООО «ЛУКОЙЛ-Ростовэнерго»</t>
  </si>
  <si>
    <t>6164288981</t>
  </si>
  <si>
    <t>1096164001295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</si>
  <si>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</si>
  <si>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N</t>
  </si>
  <si>
    <t>ООО «ЛУКОЙЛ-Экоэнерго»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</si>
  <si>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</si>
  <si>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</si>
  <si>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</si>
  <si>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</si>
  <si>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«Новая энергосбытовая компания»</t>
  </si>
  <si>
    <t>7730674566</t>
  </si>
  <si>
    <t>500301001</t>
  </si>
  <si>
    <t>1127747101900</t>
  </si>
  <si>
    <t>ООО «Примэнерго»</t>
  </si>
  <si>
    <t>6123022171</t>
  </si>
  <si>
    <t>612301001</t>
  </si>
  <si>
    <t>1116171000351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</si>
  <si>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</si>
  <si>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</si>
  <si>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</si>
  <si>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</si>
  <si>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</si>
  <si>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</si>
  <si>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</si>
  <si>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</si>
  <si>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</si>
  <si>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</si>
  <si>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«Ростсельмашэнергосбыт»</t>
  </si>
  <si>
    <t>6166055647</t>
  </si>
  <si>
    <t>1066166001736</t>
  </si>
  <si>
    <t>ООО «Седьмой ветропарк ФРВ»</t>
  </si>
  <si>
    <t>7703474039</t>
  </si>
  <si>
    <t>1197746242385</t>
  </si>
  <si>
    <t>ООО «Третий ветропарк ФРВ»</t>
  </si>
  <si>
    <t>7703466447</t>
  </si>
  <si>
    <t>1187746886535</t>
  </si>
  <si>
    <t>ООО «Шахтинская ГТЭС»</t>
  </si>
  <si>
    <t>6155043551</t>
  </si>
  <si>
    <t>615501001</t>
  </si>
  <si>
    <t>1066155044010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</si>
  <si>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</si>
  <si>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</si>
  <si>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</si>
  <si>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</si>
  <si>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</si>
  <si>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</si>
  <si>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</si>
  <si>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</si>
  <si>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614701001</t>
  </si>
  <si>
    <t>1146195007199</t>
  </si>
  <si>
    <t>ООО «Энерготранс»</t>
  </si>
  <si>
    <t>6155921809</t>
  </si>
  <si>
    <t>1026102772398</t>
  </si>
  <si>
    <t>ООО «Энергоэффект»</t>
  </si>
  <si>
    <t>9702025669</t>
  </si>
  <si>
    <t>1207700433951</t>
  </si>
  <si>
    <t>ООО «ЮЖНАЯ ЭНЕРГЕТИЧЕСКАЯ КОМПАНИЯ»</t>
  </si>
  <si>
    <t>5260331469</t>
  </si>
  <si>
    <t>236601001</t>
  </si>
  <si>
    <t>1125260008280</t>
  </si>
  <si>
    <t>ООО «ЮНИГРИН РЕГИОН»</t>
  </si>
  <si>
    <t>2124048094</t>
  </si>
  <si>
    <t>212401001</t>
  </si>
  <si>
    <t>1212100001948</t>
  </si>
  <si>
    <t>ООО «Южная сетевая компания»</t>
  </si>
  <si>
    <t>6164119253</t>
  </si>
  <si>
    <t>1186196000275</t>
  </si>
  <si>
    <t>ООО «Южная энергетическая компания»</t>
  </si>
  <si>
    <t>6164131959</t>
  </si>
  <si>
    <t>1206100023062</t>
  </si>
  <si>
    <t>Общество с ограниченной ответственностью "Энергосбытовая компания  "Эксперт"</t>
  </si>
  <si>
    <t>3663154219</t>
  </si>
  <si>
    <t>1213600005805</t>
  </si>
  <si>
    <t>Общество с ограниченной ответственностью «ЛУКОЙЛ-ЭНЕРГОСЕТИ»</t>
  </si>
  <si>
    <t>5260230051</t>
  </si>
  <si>
    <t>775050001</t>
  </si>
  <si>
    <t>1088607000217</t>
  </si>
  <si>
    <t>ПАО "ОГК-2"</t>
  </si>
  <si>
    <t>2607018122</t>
  </si>
  <si>
    <t>781701001</t>
  </si>
  <si>
    <t>1052600002180</t>
  </si>
  <si>
    <t>ПАО "РЭСК"</t>
  </si>
  <si>
    <t>6229049014</t>
  </si>
  <si>
    <t>1056204000049</t>
  </si>
  <si>
    <t>ПАО "ТАНТК им. Г.М. Бериева"</t>
  </si>
  <si>
    <t>6154028021</t>
  </si>
  <si>
    <t>1026102571065</t>
  </si>
  <si>
    <t>ПАО "ФСК - Россети"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</si>
  <si>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</si>
  <si>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</si>
  <si>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</si>
  <si>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</si>
  <si>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</si>
  <si>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</si>
  <si>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</si>
  <si>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</si>
  <si>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</si>
  <si>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</si>
  <si>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</si>
  <si>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</si>
  <si>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</si>
  <si>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</si>
  <si>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Северо-Кавказский филиал ООО "Газпром энерго"</t>
  </si>
  <si>
    <t>7736186950</t>
  </si>
  <si>
    <t>263602001</t>
  </si>
  <si>
    <t>1027739841370</t>
  </si>
  <si>
    <t>Удмуртский филиал ООО "ЕЭС-Гарант"</t>
  </si>
  <si>
    <t>184143001</t>
  </si>
  <si>
    <t>Филиал АО «Концерн Росэнергоатом» «Ростовская атомная станция»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</si>
  <si>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</si>
  <si>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</si>
  <si>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</si>
  <si>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</si>
  <si>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</si>
  <si>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</si>
  <si>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</si>
  <si>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«ОГК-2» -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</si>
  <si>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</si>
  <si>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</si>
  <si>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</si>
  <si>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</si>
  <si>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</si>
  <si>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</si>
  <si>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</si>
  <si>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</si>
  <si>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</si>
  <si>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</si>
  <si>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</si>
  <si>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</si>
  <si>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</si>
  <si>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</si>
  <si>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</si>
  <si>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</si>
  <si>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</si>
  <si>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</si>
  <si>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</si>
  <si>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</si>
  <si>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</si>
  <si>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</si>
  <si>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</si>
  <si>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</si>
  <si>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</si>
  <si>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</si>
  <si>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</si>
  <si>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</si>
  <si>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</si>
  <si>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</si>
  <si>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</si>
  <si>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</si>
  <si>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</si>
  <si>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</si>
  <si>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</si>
  <si>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</si>
  <si>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</si>
  <si>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</si>
  <si>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</si>
  <si>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</si>
  <si>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</si>
  <si>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</si>
  <si>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</si>
  <si>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</si>
  <si>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</si>
  <si>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</si>
  <si>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</si>
  <si>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</si>
  <si>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</si>
  <si>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</si>
  <si>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</si>
  <si>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</si>
  <si>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</si>
  <si>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</si>
  <si>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</si>
  <si>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</si>
  <si>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</si>
  <si>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</si>
  <si>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</si>
  <si>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</si>
  <si>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</si>
  <si>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</si>
  <si>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</si>
  <si>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</si>
  <si>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</si>
  <si>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</si>
  <si>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</si>
  <si>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</si>
  <si>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</si>
  <si>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</si>
  <si>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</si>
  <si>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</si>
  <si>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</si>
  <si>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</si>
  <si>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</si>
  <si>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</si>
  <si>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</si>
  <si>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</si>
  <si>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</si>
  <si>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</si>
  <si>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</si>
  <si>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</si>
  <si>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</si>
  <si>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</si>
  <si>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</si>
  <si>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</si>
  <si>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</si>
  <si>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</si>
  <si>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</si>
  <si>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</si>
  <si>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</si>
  <si>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</si>
  <si>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</si>
  <si>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</si>
  <si>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</si>
  <si>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</si>
  <si>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</si>
  <si>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</si>
  <si>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</si>
  <si>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</si>
  <si>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</si>
  <si>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</si>
  <si>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</si>
  <si>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</si>
  <si>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</si>
  <si>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</si>
  <si>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</si>
  <si>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</si>
  <si>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</si>
  <si>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</si>
  <si>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</si>
  <si>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</si>
  <si>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</si>
  <si>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</si>
  <si>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</si>
  <si>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</si>
  <si>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</si>
  <si>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</si>
  <si>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</si>
  <si>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</si>
  <si>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</si>
  <si>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</si>
  <si>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</si>
  <si>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</si>
  <si>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</si>
  <si>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</si>
  <si>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</si>
  <si>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</si>
  <si>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</si>
  <si>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</si>
  <si>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</si>
  <si>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</si>
  <si>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</si>
  <si>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</si>
  <si>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</si>
  <si>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</si>
  <si>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</si>
  <si>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</si>
  <si>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</si>
  <si>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</si>
  <si>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</si>
  <si>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</si>
  <si>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</si>
  <si>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</si>
  <si>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</si>
  <si>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</si>
  <si>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</si>
  <si>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</si>
  <si>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</si>
  <si>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</si>
  <si>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</si>
  <si>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</si>
  <si>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</si>
  <si>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Неклиновский район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</si>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</sst>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1" formatCode="_-* #,##0.00\ _₽_-;\-* #,##0.00\ _₽_-;_-* &quot;-&quot;??\ _₽_-;_-@_-"/>
    <numFmt numFmtId="172" formatCode="_-* #,##0\ _₽_-;\-* #,##0\ _₽_-;_-* &quot;-&quot;\ _₽_-;_-@_-"/>
    <numFmt numFmtId="173" formatCode="_-* #,##0.00\ &quot;₽&quot;_-;\-* #,##0.00\ &quot;₽&quot;_-;_-* &quot;-&quot;??\ &quot;₽&quot;_-;_-@_-"/>
    <numFmt numFmtId="174" formatCode="_-* #,##0\ &quot;₽&quot;_-;\-* #,##0\ &quot;₽&quot;_-;_-* &quot;-&quot;\ &quot;₽&quot;_-;_-@_-"/>
    <numFmt numFmtId="175" formatCode="#,##0.000"/>
    <numFmt numFmtId="176" formatCode="dd.MM.yyyy"/>
  </numFmts>
  <fonts count="48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47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171" fontId="5" fillId="0" borderId="0" applyFont="0" applyFill="0" applyBorder="0" applyNumberFormat="1">
      <alignment vertical="top"/>
    </xf>
    <xf numFmtId="172" fontId="5" fillId="0" borderId="0" applyFont="0" applyFill="0" applyBorder="0" applyNumberFormat="1">
      <alignment vertical="top"/>
    </xf>
    <xf numFmtId="173" fontId="5" fillId="0" borderId="0" applyFont="0" applyFill="0" applyBorder="0" applyNumberFormat="1">
      <alignment vertical="top"/>
    </xf>
    <xf numFmtId="174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271"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171" fontId="5" fillId="0" borderId="0" xfId="28" applyFont="0" applyNumberFormat="1">
      <alignment vertical="top"/>
    </xf>
    <xf numFmtId="172" fontId="5" fillId="0" borderId="0" xfId="29" applyFont="0" applyNumberFormat="1">
      <alignment vertical="top"/>
    </xf>
    <xf numFmtId="173" fontId="5" fillId="0" borderId="0" xfId="30" applyFont="0" applyNumberFormat="1">
      <alignment vertical="top"/>
    </xf>
    <xf numFmtId="174" fontId="5" fillId="0" borderId="0" xfId="31" applyFont="0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ont="0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Font="0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>
      <alignment wrapText="1"/>
    </xf>
    <xf numFmtId="0" fontId="25" fillId="0" borderId="0" xfId="0" applyFont="1"/>
    <xf numFmtId="0" fontId="26" fillId="0" borderId="0" xfId="0" applyFont="1"/>
    <xf numFmtId="0" fontId="18" fillId="0" borderId="0" xfId="0" applyFont="1"/>
    <xf numFmtId="0" fontId="18" fillId="0" borderId="0" xfId="0" applyFont="1">
      <alignment vertical="top" wrapText="1"/>
    </xf>
    <xf numFmtId="0" fontId="27" fillId="0" borderId="0" xfId="0" applyFont="1">
      <alignment horizontal="left" vertical="top" wrapText="1"/>
    </xf>
    <xf numFmtId="0" fontId="23" fillId="0" borderId="0" xfId="0" applyFont="1">
      <alignment wrapText="1"/>
    </xf>
    <xf numFmtId="0" fontId="26" fillId="0" borderId="0" xfId="0" applyFont="1">
      <alignment wrapText="1"/>
    </xf>
    <xf numFmtId="0" fontId="28" fillId="0" borderId="0" xfId="0" applyFont="1"/>
    <xf numFmtId="0" fontId="28" fillId="0" borderId="10" xfId="0" applyFont="1" applyBorder="1">
      <alignment horizontal="left" vertical="center" wrapText="1"/>
    </xf>
    <xf numFmtId="0" fontId="23" fillId="0" borderId="11" xfId="0" applyFont="1" applyBorder="1">
      <alignment wrapText="1"/>
    </xf>
    <xf numFmtId="0" fontId="28" fillId="0" borderId="11" xfId="0" applyFont="1" applyBorder="1">
      <alignment horizontal="left" vertical="center" wrapText="1"/>
    </xf>
    <xf numFmtId="0" fontId="29" fillId="0" borderId="0" xfId="0" applyFont="1">
      <alignment vertical="center" wrapText="1"/>
    </xf>
    <xf numFmtId="0" fontId="28" fillId="0" borderId="0" xfId="0" applyFont="1">
      <alignment horizontal="left" vertical="center" wrapText="1"/>
    </xf>
    <xf numFmtId="0" fontId="30" fillId="0" borderId="0" xfId="0" applyFont="1"/>
    <xf numFmtId="0" fontId="30" fillId="0" borderId="11" xfId="0" applyFont="1" applyBorder="1">
      <alignment wrapText="1"/>
    </xf>
    <xf numFmtId="0" fontId="30" fillId="0" borderId="0" xfId="0" applyFont="1">
      <alignment wrapText="1"/>
    </xf>
    <xf numFmtId="0" fontId="31" fillId="33" borderId="12" xfId="0" applyFont="1" applyFill="1" applyBorder="1">
      <alignment horizontal="center" vertical="center" wrapText="1"/>
    </xf>
    <xf numFmtId="0" fontId="31" fillId="34" borderId="12" xfId="0" applyFont="1" applyFill="1" applyBorder="1">
      <alignment horizontal="center" vertical="center" wrapText="1"/>
    </xf>
    <xf numFmtId="0" fontId="31" fillId="35" borderId="12" xfId="0" applyFont="1" applyFill="1" applyBorder="1">
      <alignment horizontal="center" vertical="center" wrapText="1"/>
    </xf>
    <xf numFmtId="0" fontId="31" fillId="36" borderId="12" xfId="0" applyFont="1" applyFill="1" applyBorder="1">
      <alignment horizontal="center" vertical="center" wrapText="1"/>
    </xf>
    <xf numFmtId="0" fontId="23" fillId="0" borderId="13" xfId="0" applyFont="1" applyBorder="1">
      <alignment wrapText="1"/>
    </xf>
    <xf numFmtId="0" fontId="23" fillId="0" borderId="14" xfId="0" applyFont="1" applyBorder="1">
      <alignment wrapText="1"/>
    </xf>
    <xf numFmtId="0" fontId="23" fillId="0" borderId="14" xfId="0" applyFont="1" applyBorder="1">
      <alignment vertical="center" wrapText="1"/>
    </xf>
    <xf numFmtId="0" fontId="32" fillId="0" borderId="0" xfId="0" applyFont="1"/>
    <xf numFmtId="0" fontId="33" fillId="0" borderId="0" xfId="0" applyFont="1">
      <alignment horizontal="left" vertical="center" indent="4"/>
    </xf>
    <xf numFmtId="0" fontId="18" fillId="0" borderId="0" xfId="0" applyFont="1">
      <alignment vertical="center" wrapText="1"/>
    </xf>
    <xf numFmtId="0" fontId="18" fillId="0" borderId="0" xfId="0" applyFont="1">
      <alignment vertical="center" wrapText="1"/>
    </xf>
    <xf numFmtId="0" fontId="34" fillId="0" borderId="0" xfId="0" applyFont="1"/>
    <xf numFmtId="0" fontId="34" fillId="0" borderId="10" xfId="0" applyFont="1" applyBorder="1">
      <alignment vertical="center" wrapText="1"/>
    </xf>
    <xf numFmtId="0" fontId="18" fillId="0" borderId="10" xfId="0" applyFont="1" applyBorder="1">
      <alignment vertical="top"/>
    </xf>
    <xf numFmtId="0" fontId="18" fillId="0" borderId="11" xfId="0" applyFont="1" applyBorder="1">
      <alignment vertical="center" wrapText="1"/>
    </xf>
    <xf numFmtId="0" fontId="18" fillId="35" borderId="12" xfId="0" applyFont="1" applyFill="1" applyBorder="1">
      <alignment horizontal="left" vertical="center" wrapText="1" indent="1"/>
    </xf>
    <xf numFmtId="0" fontId="18" fillId="30" borderId="15" xfId="0" applyFont="1" applyFill="1" applyBorder="1">
      <alignment horizontal="center" vertical="center" wrapText="1"/>
    </xf>
    <xf numFmtId="0" fontId="18" fillId="0" borderId="10" xfId="0" applyFont="1" applyBorder="1">
      <alignment vertical="center" wrapText="1"/>
    </xf>
    <xf numFmtId="0" fontId="35" fillId="0" borderId="0" xfId="0" applyFont="1"/>
    <xf numFmtId="0" fontId="35" fillId="0" borderId="12" xfId="0" applyFont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37" borderId="0" xfId="0" applyFont="1" applyFill="1">
      <alignment vertical="center" wrapText="1"/>
    </xf>
    <xf numFmtId="0" fontId="18" fillId="37" borderId="10" xfId="0" applyFont="1" applyFill="1" applyBorder="1">
      <alignment vertical="center" wrapText="1"/>
    </xf>
    <xf numFmtId="0" fontId="18" fillId="0" borderId="0" xfId="0" applyFont="1">
      <alignment horizontal="right" vertical="top" indent="1"/>
    </xf>
    <xf numFmtId="0" fontId="18" fillId="0" borderId="0" xfId="0" applyFont="1">
      <alignment horizontal="right" vertical="center" wrapText="1" indent="1"/>
    </xf>
    <xf numFmtId="0" fontId="18" fillId="0" borderId="0" xfId="0" applyFont="1">
      <alignment vertical="top"/>
    </xf>
    <xf numFmtId="0" fontId="34" fillId="0" borderId="0" xfId="0" applyFont="1">
      <alignment vertical="center" wrapText="1"/>
    </xf>
    <xf numFmtId="0" fontId="35" fillId="0" borderId="0" xfId="0" applyFont="1">
      <alignment vertical="center" wrapText="1"/>
    </xf>
    <xf numFmtId="0" fontId="18" fillId="0" borderId="0" xfId="0" applyFon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>
      <alignment horizontal="left" vertical="center" wrapText="1" indent="1"/>
      <protection locked="0"/>
    </xf>
    <xf numFmtId="0" fontId="36" fillId="0" borderId="0" xfId="0" applyFont="1">
      <alignment vertical="center" wrapText="1"/>
    </xf>
    <xf numFmtId="0" fontId="18" fillId="0" borderId="0" xfId="0" applyFont="1"/>
    <xf numFmtId="0" fontId="18" fillId="0" borderId="0" xfId="0" applyFont="1"/>
    <xf numFmtId="0" fontId="18" fillId="35" borderId="16" xfId="0" applyFont="1" applyFill="1" applyBorder="1">
      <alignment horizontal="left" vertical="center" wrapText="1" indent="1"/>
    </xf>
    <xf numFmtId="0" fontId="34" fillId="0" borderId="0" xfId="0" applyFont="1"/>
    <xf numFmtId="0" fontId="18" fillId="0" borderId="0" xfId="0" applyFont="1"/>
    <xf numFmtId="0" fontId="18" fillId="36" borderId="12" xfId="0" applyFont="1" applyFill="1" applyBorder="1">
      <alignment horizontal="left" vertical="center" indent="1"/>
      <protection locked="0"/>
    </xf>
    <xf numFmtId="0" fontId="37" fillId="0" borderId="0" xfId="0" applyFont="1"/>
    <xf numFmtId="175" fontId="37" fillId="35" borderId="16" xfId="0" applyFont="1" applyFill="1" applyBorder="1" applyNumberFormat="1">
      <alignment horizontal="right" vertical="center"/>
    </xf>
    <xf numFmtId="0" fontId="37" fillId="0" borderId="0" xfId="0" applyFont="1"/>
    <xf numFmtId="0" fontId="38" fillId="0" borderId="0" xfId="0" applyFont="1">
      <alignment horizontal="center" vertical="center" wrapText="1"/>
    </xf>
    <xf numFmtId="0" fontId="37" fillId="0" borderId="0" xfId="0" applyFon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>
      <alignment vertical="center"/>
    </xf>
    <xf numFmtId="49" fontId="37" fillId="0" borderId="0" xfId="0" applyFont="1" applyNumberFormat="1"/>
    <xf numFmtId="0" fontId="37" fillId="0" borderId="0" xfId="0" applyFont="1"/>
    <xf numFmtId="0" fontId="37" fillId="0" borderId="0" xfId="0" applyFont="1"/>
    <xf numFmtId="0" fontId="39" fillId="0" borderId="17" xfId="49" applyFont="1" applyBorder="1">
      <alignment vertical="center"/>
    </xf>
    <xf numFmtId="175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0" borderId="14" xfId="0" applyFont="1" applyBorder="1">
      <alignment vertical="center" wrapText="1"/>
    </xf>
    <xf numFmtId="0" fontId="18" fillId="0" borderId="16" xfId="0" applyFont="1" applyBorder="1">
      <alignment horizontal="left" vertical="center" wrapText="1" indent="1"/>
    </xf>
    <xf numFmtId="0" fontId="18" fillId="0" borderId="0" xfId="0" applyFont="1">
      <alignment horizontal="center" vertical="center" wrapText="1"/>
    </xf>
    <xf numFmtId="0" fontId="34" fillId="0" borderId="14" xfId="0" applyFont="1" applyBorder="1">
      <alignment vertical="center" wrapText="1"/>
    </xf>
    <xf numFmtId="0" fontId="18" fillId="0" borderId="0" xfId="0" applyFont="1">
      <alignment horizontal="left" vertical="center" wrapText="1" indent="1"/>
    </xf>
    <xf numFmtId="0" fontId="18" fillId="36" borderId="16" xfId="0" applyFont="1" applyFill="1" applyBorder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/>
    <xf numFmtId="0" fontId="41" fillId="38" borderId="16" xfId="0" applyFont="1" applyFill="1" applyBorder="1">
      <alignment horizontal="left" vertical="center" wrapText="1" indent="1"/>
    </xf>
    <xf numFmtId="0" fontId="41" fillId="0" borderId="16" xfId="0" applyFont="1" applyBorder="1">
      <alignment horizontal="left" vertical="center" wrapText="1" indent="1"/>
    </xf>
    <xf numFmtId="0" fontId="18" fillId="30" borderId="16" xfId="0" applyFont="1" applyFill="1" applyBorder="1">
      <alignment horizontal="center" vertical="center" wrapText="1"/>
    </xf>
    <xf numFmtId="0" fontId="18" fillId="0" borderId="14" xfId="0" applyFont="1" applyBorder="1">
      <alignment horizontal="left" vertical="center" wrapText="1" indent="1"/>
    </xf>
    <xf numFmtId="0" fontId="18" fillId="0" borderId="10" xfId="0" applyFont="1" applyBorder="1">
      <alignment horizontal="left" vertical="center" wrapText="1" indent="1"/>
    </xf>
    <xf numFmtId="0" fontId="21" fillId="0" borderId="16" xfId="0" applyFont="1" applyBorder="1">
      <alignment horizontal="right" vertical="center" indent="1"/>
    </xf>
    <xf numFmtId="0" fontId="21" fillId="0" borderId="18" xfId="0" applyFont="1" applyBorder="1"/>
    <xf numFmtId="0" fontId="37" fillId="0" borderId="0" xfId="0" applyFont="1"/>
    <xf numFmtId="0" fontId="42" fillId="39" borderId="0" xfId="0" applyFont="1" applyFill="1">
      <alignment horizontal="center" vertical="center"/>
    </xf>
    <xf numFmtId="0" fontId="37" fillId="40" borderId="0" xfId="0" applyFont="1" applyFill="1">
      <alignment vertical="center"/>
    </xf>
    <xf numFmtId="0" fontId="37" fillId="40" borderId="0" xfId="0" applyFont="1" applyFill="1">
      <alignment horizontal="right" vertical="center"/>
    </xf>
    <xf numFmtId="0" fontId="37" fillId="40" borderId="0" xfId="0" applyFont="1" applyFill="1">
      <alignment horizontal="center" vertical="center"/>
    </xf>
    <xf numFmtId="0" fontId="43" fillId="40" borderId="0" xfId="0" applyFont="1" applyFill="1">
      <alignment vertical="center"/>
    </xf>
    <xf numFmtId="0" fontId="37" fillId="40" borderId="0" xfId="0" applyFont="1" applyFill="1">
      <alignment horizontal="left" vertical="center"/>
    </xf>
    <xf numFmtId="0" fontId="37" fillId="34" borderId="0" xfId="0" applyFont="1" applyFill="1">
      <alignment vertical="center"/>
    </xf>
    <xf numFmtId="0" fontId="21" fillId="34" borderId="0" xfId="0" applyFont="1" applyFill="1"/>
    <xf numFmtId="0" fontId="18" fillId="35" borderId="12" xfId="0" applyFont="1" applyFill="1" applyBorder="1">
      <alignment horizontal="left" vertical="center" indent="1"/>
    </xf>
    <xf numFmtId="0" fontId="37" fillId="41" borderId="0" xfId="0" applyFont="1" applyFill="1">
      <alignment horizontal="right" vertical="center"/>
    </xf>
    <xf numFmtId="0" fontId="32" fillId="0" borderId="19" xfId="0" applyFont="1" applyBorder="1"/>
    <xf numFmtId="0" fontId="18" fillId="0" borderId="0" xfId="0" applyFont="1">
      <alignment horizontal="center" vertical="center"/>
    </xf>
    <xf numFmtId="0" fontId="18" fillId="37" borderId="0" xfId="0" applyFont="1" applyFill="1">
      <alignment horizontal="right" vertical="center" wrapText="1" indent="1"/>
    </xf>
    <xf numFmtId="0" fontId="21" fillId="0" borderId="0" xfId="0" applyFont="1">
      <alignment horizontal="center" vertical="center"/>
    </xf>
    <xf numFmtId="0" fontId="21" fillId="30" borderId="16" xfId="0" applyFont="1" applyFill="1" applyBorder="1">
      <alignment horizontal="center" vertical="center"/>
    </xf>
    <xf numFmtId="0" fontId="21" fillId="30" borderId="20" xfId="0" applyFont="1" applyFill="1" applyBorder="1">
      <alignment horizontal="center" vertical="center"/>
    </xf>
    <xf numFmtId="0" fontId="21" fillId="0" borderId="16" xfId="0" applyFont="1" applyBorder="1">
      <alignment horizontal="center" vertical="center"/>
    </xf>
    <xf numFmtId="0" fontId="37" fillId="30" borderId="16" xfId="0" applyFont="1" applyFill="1" applyBorder="1">
      <alignment horizontal="center" vertical="center"/>
    </xf>
    <xf numFmtId="0" fontId="37" fillId="0" borderId="16" xfId="0" applyFont="1" applyBorder="1">
      <alignment horizontal="center" vertical="center"/>
    </xf>
    <xf numFmtId="0" fontId="41" fillId="0" borderId="0" xfId="0" applyFon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2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75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75" fontId="37" fillId="0" borderId="24" xfId="0" applyFont="1" applyBorder="1" applyNumberFormat="1">
      <alignment horizontal="right" vertical="center"/>
    </xf>
    <xf numFmtId="0" fontId="33" fillId="37" borderId="10" xfId="0" applyFont="1" applyFill="1" applyBorder="1">
      <alignment horizontal="left" vertical="center" indent="1"/>
    </xf>
    <xf numFmtId="0" fontId="44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>
      <alignment vertical="center" wrapText="1"/>
    </xf>
    <xf numFmtId="0" fontId="37" fillId="38" borderId="16" xfId="0" applyFont="1" applyFill="1" applyBorder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75" fontId="37" fillId="43" borderId="16" xfId="0" applyFont="1" applyFill="1" applyBorder="1" applyNumberFormat="1">
      <alignment horizontal="right" vertical="center"/>
    </xf>
    <xf numFmtId="0" fontId="37" fillId="43" borderId="16" xfId="0" applyFont="1" applyFill="1" applyBorder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4" borderId="22" xfId="0" applyFont="1" applyFill="1" applyBorder="1">
      <alignment horizontal="center" vertical="center" wrapText="1"/>
    </xf>
    <xf numFmtId="0" fontId="37" fillId="44" borderId="24" xfId="0" applyFont="1" applyFill="1" applyBorder="1">
      <alignment horizontal="center" vertical="center" wrapText="1"/>
    </xf>
    <xf numFmtId="0" fontId="37" fillId="44" borderId="22" xfId="0" applyFont="1" applyFill="1" applyBorder="1">
      <alignment vertical="center" wrapText="1"/>
    </xf>
    <xf numFmtId="0" fontId="33" fillId="38" borderId="16" xfId="0" applyFont="1" applyFill="1" applyBorder="1">
      <alignment horizontal="left" vertical="center" wrapText="1" indent="1"/>
    </xf>
    <xf numFmtId="0" fontId="37" fillId="0" borderId="0" xfId="0" applyFont="1">
      <alignment vertical="center" wrapText="1"/>
    </xf>
    <xf numFmtId="0" fontId="37" fillId="0" borderId="0" xfId="0" applyFont="1">
      <alignment vertical="center"/>
    </xf>
    <xf numFmtId="0" fontId="37" fillId="45" borderId="0" xfId="0" applyFont="1" applyFill="1">
      <alignment vertical="center" wrapText="1"/>
    </xf>
    <xf numFmtId="0" fontId="37" fillId="34" borderId="0" xfId="0" applyFont="1" applyFill="1">
      <alignment vertical="center" wrapText="1"/>
    </xf>
    <xf numFmtId="0" fontId="37" fillId="34" borderId="0" xfId="0" applyFont="1" applyFill="1">
      <alignment vertical="center"/>
    </xf>
    <xf numFmtId="0" fontId="27" fillId="38" borderId="12" xfId="0" applyFont="1" applyFill="1" applyBorder="1">
      <alignment horizontal="right" vertical="center" wrapText="1" indent="1"/>
    </xf>
    <xf numFmtId="0" fontId="27" fillId="38" borderId="25" xfId="0" applyFont="1" applyFill="1" applyBorder="1">
      <alignment horizontal="right" vertical="center" wrapText="1" indent="1"/>
    </xf>
    <xf numFmtId="0" fontId="27" fillId="38" borderId="11" xfId="0" applyFont="1" applyFill="1" applyBorder="1">
      <alignment horizontal="right" vertical="center" wrapText="1" indent="1"/>
    </xf>
    <xf numFmtId="0" fontId="27" fillId="38" borderId="0" xfId="0" applyFont="1" applyFill="1">
      <alignment horizontal="right" vertical="center" wrapText="1" indent="1"/>
    </xf>
    <xf numFmtId="0" fontId="30" fillId="0" borderId="0" xfId="0" applyFont="1">
      <alignment vertical="center" wrapText="1"/>
    </xf>
    <xf numFmtId="0" fontId="27" fillId="38" borderId="26" xfId="0" applyFont="1" applyFill="1" applyBorder="1">
      <alignment horizontal="right" vertical="center" wrapText="1" indent="1"/>
    </xf>
    <xf numFmtId="0" fontId="27" fillId="38" borderId="13" xfId="0" applyFont="1" applyFill="1" applyBorder="1">
      <alignment horizontal="right" vertical="center" wrapText="1" indent="1"/>
    </xf>
    <xf numFmtId="0" fontId="27" fillId="38" borderId="14" xfId="0" applyFont="1" applyFill="1" applyBorder="1">
      <alignment horizontal="right" vertical="center" wrapText="1" indent="1"/>
    </xf>
    <xf numFmtId="0" fontId="30" fillId="0" borderId="0" xfId="0" applyFont="1">
      <alignment vertical="top" wrapText="1"/>
    </xf>
    <xf numFmtId="0" fontId="18" fillId="0" borderId="0" xfId="0" applyFont="1">
      <alignment horizontal="left" vertical="center" wrapText="1"/>
    </xf>
    <xf numFmtId="0" fontId="27" fillId="43" borderId="16" xfId="0" applyFont="1" applyFill="1" applyBorder="1">
      <alignment horizontal="center" vertical="center" wrapText="1"/>
    </xf>
    <xf numFmtId="0" fontId="30" fillId="0" borderId="11" xfId="0" applyFont="1" applyBorder="1">
      <alignment vertical="center" wrapText="1"/>
    </xf>
    <xf numFmtId="0" fontId="30" fillId="0" borderId="0" xfId="0" applyFont="1">
      <alignment vertical="center" wrapText="1"/>
    </xf>
    <xf numFmtId="0" fontId="30" fillId="0" borderId="11" xfId="0" applyFont="1" applyBorder="1">
      <alignment horizontal="left" vertical="center" wrapText="1"/>
    </xf>
    <xf numFmtId="0" fontId="30" fillId="0" borderId="0" xfId="0" applyFont="1">
      <alignment horizontal="left" vertical="center" wrapText="1"/>
    </xf>
    <xf numFmtId="0" fontId="21" fillId="0" borderId="16" xfId="0" applyFont="1" applyBorder="1">
      <alignment horizontal="right" vertical="center" indent="1"/>
    </xf>
    <xf numFmtId="0" fontId="18" fillId="37" borderId="0" xfId="0" applyFont="1" applyFill="1">
      <alignment horizontal="right" vertical="center" wrapText="1" indent="1"/>
    </xf>
    <xf numFmtId="0" fontId="46" fillId="0" borderId="0" xfId="0" applyFont="1">
      <alignment horizontal="left" vertical="center" wrapText="1"/>
    </xf>
    <xf numFmtId="0" fontId="36" fillId="0" borderId="0" xfId="0" applyFont="1">
      <alignment horizontal="center" vertical="center" wrapText="1"/>
    </xf>
    <xf numFmtId="0" fontId="27" fillId="37" borderId="22" xfId="0" applyFont="1" applyFill="1" applyBorder="1">
      <alignment horizontal="left" vertical="center" wrapText="1" indent="5"/>
    </xf>
    <xf numFmtId="0" fontId="35" fillId="37" borderId="0" xfId="0" applyFont="1" applyFill="1">
      <alignment horizontal="right" vertical="center" wrapText="1" indent="1"/>
    </xf>
    <xf numFmtId="0" fontId="18" fillId="0" borderId="15" xfId="0" applyFont="1" applyBorder="1">
      <alignment horizontal="left" vertical="top" wrapText="1" indent="1"/>
    </xf>
    <xf numFmtId="0" fontId="18" fillId="0" borderId="18" xfId="0" applyFont="1" applyBorder="1">
      <alignment horizontal="left" vertical="top" wrapText="1" indent="1"/>
    </xf>
    <xf numFmtId="0" fontId="18" fillId="0" borderId="20" xfId="0" applyFont="1" applyBorder="1">
      <alignment horizontal="left" vertical="top" wrapText="1" indent="1"/>
    </xf>
    <xf numFmtId="0" fontId="18" fillId="0" borderId="15" xfId="0" applyFont="1" applyBorder="1">
      <alignment horizontal="left" vertical="center" wrapText="1" indent="1"/>
    </xf>
    <xf numFmtId="0" fontId="18" fillId="0" borderId="18" xfId="0" applyFont="1" applyBorder="1">
      <alignment horizontal="left" vertical="center" wrapText="1" indent="1"/>
    </xf>
    <xf numFmtId="0" fontId="18" fillId="0" borderId="20" xfId="0" applyFont="1" applyBorder="1">
      <alignment horizontal="left" vertical="center" wrapText="1" indent="1"/>
    </xf>
    <xf numFmtId="0" fontId="37" fillId="44" borderId="23" xfId="0" applyFont="1" applyFill="1" applyBorder="1">
      <alignment horizontal="left" vertical="center" wrapText="1" indent="1"/>
    </xf>
    <xf numFmtId="0" fontId="37" fillId="44" borderId="22" xfId="0" applyFont="1" applyFill="1" applyBorder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>
      <alignment horizontal="center" vertical="center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37" fillId="44" borderId="23" xfId="0" applyFont="1" applyFill="1" applyBorder="1">
      <alignment horizontal="left" vertical="center" wrapText="1" indent="1"/>
    </xf>
    <xf numFmtId="0" fontId="37" fillId="44" borderId="22" xfId="0" applyFont="1" applyFill="1" applyBorder="1">
      <alignment horizontal="left" vertical="center" wrapText="1" indent="1"/>
    </xf>
    <xf numFmtId="0" fontId="37" fillId="44" borderId="22" xfId="0" applyFont="1" applyFill="1" applyBorder="1">
      <alignment vertical="center" wrapText="1"/>
    </xf>
    <xf numFmtId="0" fontId="37" fillId="44" borderId="22" xfId="0" applyFont="1" applyFill="1" applyBorder="1">
      <alignment horizontal="center" vertical="center" wrapText="1"/>
    </xf>
    <xf numFmtId="0" fontId="37" fillId="44" borderId="24" xfId="0" applyFont="1" applyFill="1" applyBorder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vertical="center" wrapText="1"/>
    </xf>
    <xf numFmtId="0" fontId="37" fillId="38" borderId="16" xfId="0" applyFont="1" applyFill="1" applyBorder="1">
      <alignment horizontal="center" vertical="center" wrapText="1"/>
    </xf>
    <xf numFmtId="0" fontId="33" fillId="37" borderId="10" xfId="0" applyFont="1" applyFill="1" applyBorder="1">
      <alignment horizontal="left" vertical="center" indent="1"/>
    </xf>
    <xf numFmtId="49" fontId="45" fillId="0" borderId="0" xfId="0" applyFont="1" applyNumberFormat="1">
      <alignment horizontal="center" vertical="top" wrapText="1"/>
    </xf>
    <xf numFmtId="0" fontId="0" fillId="43" borderId="0" xfId="0" applyFont="1" applyFill="1"/>
    <xf numFmtId="176" fontId="0" fillId="0" borderId="0" xfId="0" applyFont="1" applyNumberFormat="1"/>
    <xf numFmtId="0" fontId="0" fillId="46" borderId="0" xfId="0" applyFont="1" applyFill="1"/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3" borderId="16" xfId="0" applyFont="1" applyFill="1" applyBorder="1">
      <alignment horizontal="left" vertical="center" wrapText="1" indent="1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0" fillId="0" borderId="0" xfId="0" applyFont="1"/>
    <xf numFmtId="0" fontId="0" fillId="0" borderId="0" xfId="0" applyFon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1ED2748-5DD8-7FBA-8DC8-994E2E74D958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50" width="2.7109375" customWidth="1"/>
    <col min="2" max="3" style="50" width="9.7109375" customWidth="1"/>
    <col min="4" max="4" style="50" width="4.28125" customWidth="1"/>
    <col min="5" max="6" style="50" width="4.421875" customWidth="1"/>
    <col min="7" max="7" style="50" width="4.57421875" customWidth="1"/>
    <col min="8" max="25" style="50" width="4.421875" customWidth="1"/>
    <col min="26" max="26" style="50" width="2.7109375" customWidth="1"/>
    <col min="27" max="29" style="50" width="9.140625"/>
  </cols>
  <sheetData>
    <row customHeight="1" ht="12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4" t="s">
        <v>0</v>
      </c>
      <c r="AB1" s="52"/>
      <c r="AC1" s="52"/>
    </row>
    <row customHeight="1" ht="15">
      <c r="A2" s="52"/>
      <c r="B2" s="204" t="s">
        <v>1</v>
      </c>
      <c r="C2" s="204"/>
      <c r="D2" s="204"/>
      <c r="E2" s="204"/>
      <c r="F2" s="204"/>
      <c r="G2" s="204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5"/>
      <c r="X2" s="55"/>
      <c r="Y2" s="52"/>
      <c r="Z2" s="52"/>
      <c r="AA2" s="53"/>
      <c r="AB2" s="52"/>
      <c r="AC2" s="52"/>
    </row>
    <row customHeight="1" ht="15">
      <c r="A3" s="52"/>
      <c r="B3" s="204" t="s">
        <v>2</v>
      </c>
      <c r="C3" s="204"/>
      <c r="D3" s="204"/>
      <c r="E3" s="204"/>
      <c r="F3" s="204"/>
      <c r="G3" s="204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5"/>
      <c r="T3" s="55"/>
      <c r="U3" s="55"/>
      <c r="V3" s="56"/>
      <c r="W3" s="56"/>
      <c r="X3" s="56"/>
      <c r="Y3" s="56"/>
      <c r="Z3" s="52"/>
      <c r="AA3" s="53"/>
      <c r="AB3" s="52"/>
      <c r="AC3" s="52"/>
    </row>
    <row customHeight="1" ht="6">
      <c r="A4" s="52"/>
      <c r="B4" s="59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2"/>
      <c r="AA4" s="53"/>
      <c r="AB4" s="52"/>
      <c r="AC4" s="52"/>
    </row>
    <row customHeight="1" ht="30">
      <c r="A5" s="58"/>
      <c r="B5" s="205" t="s">
        <v>3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58"/>
      <c r="AA5" s="53"/>
      <c r="AB5" s="57"/>
      <c r="AC5" s="57"/>
    </row>
    <row customHeight="1" ht="6">
      <c r="A6" s="60"/>
      <c r="B6" s="197" t="s">
        <v>4</v>
      </c>
      <c r="C6" s="200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6"/>
      <c r="Z6" s="64"/>
      <c r="AA6" s="52"/>
      <c r="AB6" s="52"/>
      <c r="AC6" s="52"/>
    </row>
    <row customHeight="1" ht="21">
      <c r="A7" s="60"/>
      <c r="B7" s="197"/>
      <c r="C7" s="200"/>
      <c r="D7" s="67"/>
      <c r="E7" s="67"/>
      <c r="F7" s="62"/>
      <c r="G7" s="62"/>
      <c r="H7" s="62"/>
      <c r="I7" s="62"/>
      <c r="J7" s="62"/>
      <c r="K7" s="62"/>
      <c r="L7" s="62"/>
      <c r="M7" s="62"/>
      <c r="N7" s="62"/>
      <c r="O7" s="67"/>
      <c r="P7" s="62"/>
      <c r="Q7" s="62"/>
      <c r="R7" s="62"/>
      <c r="S7" s="62"/>
      <c r="T7" s="62"/>
      <c r="U7" s="62"/>
      <c r="V7" s="62"/>
      <c r="W7" s="62"/>
      <c r="X7" s="62"/>
      <c r="Y7" s="66"/>
      <c r="Z7" s="64"/>
      <c r="AA7" s="52"/>
      <c r="AB7" s="52"/>
      <c r="AC7" s="52"/>
    </row>
    <row customHeight="1" ht="15">
      <c r="A8" s="60"/>
      <c r="B8" s="197"/>
      <c r="C8" s="200"/>
      <c r="D8" s="70"/>
      <c r="E8" s="71" t="s">
        <v>5</v>
      </c>
      <c r="F8" s="206" t="s">
        <v>6</v>
      </c>
      <c r="G8" s="207"/>
      <c r="H8" s="207"/>
      <c r="I8" s="207"/>
      <c r="J8" s="207"/>
      <c r="K8" s="207"/>
      <c r="L8" s="207"/>
      <c r="M8" s="207"/>
      <c r="N8" s="70"/>
      <c r="O8" s="72" t="s">
        <v>5</v>
      </c>
      <c r="P8" s="208" t="s">
        <v>7</v>
      </c>
      <c r="Q8" s="209"/>
      <c r="R8" s="209"/>
      <c r="S8" s="209"/>
      <c r="T8" s="209"/>
      <c r="U8" s="209"/>
      <c r="V8" s="209"/>
      <c r="W8" s="209"/>
      <c r="X8" s="209"/>
      <c r="Y8" s="66"/>
      <c r="Z8" s="64"/>
      <c r="AA8" s="52"/>
      <c r="AB8" s="52"/>
      <c r="AC8" s="52"/>
    </row>
    <row customHeight="1" ht="15">
      <c r="A9" s="60"/>
      <c r="B9" s="197"/>
      <c r="C9" s="200"/>
      <c r="D9" s="70"/>
      <c r="E9" s="73" t="s">
        <v>5</v>
      </c>
      <c r="F9" s="206" t="s">
        <v>8</v>
      </c>
      <c r="G9" s="207"/>
      <c r="H9" s="207"/>
      <c r="I9" s="207"/>
      <c r="J9" s="207"/>
      <c r="K9" s="207"/>
      <c r="L9" s="207"/>
      <c r="M9" s="207"/>
      <c r="N9" s="70"/>
      <c r="O9" s="74" t="s">
        <v>5</v>
      </c>
      <c r="P9" s="208" t="s">
        <v>9</v>
      </c>
      <c r="Q9" s="209"/>
      <c r="R9" s="209"/>
      <c r="S9" s="209"/>
      <c r="T9" s="209"/>
      <c r="U9" s="209"/>
      <c r="V9" s="209"/>
      <c r="W9" s="209"/>
      <c r="X9" s="209"/>
      <c r="Y9" s="66"/>
      <c r="Z9" s="64"/>
      <c r="AA9" s="52"/>
      <c r="AB9" s="52"/>
      <c r="AC9" s="52"/>
    </row>
    <row customHeight="1" ht="21">
      <c r="A10" s="60"/>
      <c r="B10" s="197"/>
      <c r="C10" s="198"/>
      <c r="D10" s="65"/>
      <c r="E10" s="63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62"/>
      <c r="Q10" s="62"/>
      <c r="R10" s="62"/>
      <c r="S10" s="62"/>
      <c r="T10" s="62"/>
      <c r="U10" s="62"/>
      <c r="V10" s="62"/>
      <c r="W10" s="62"/>
      <c r="X10" s="62"/>
      <c r="Y10" s="66"/>
      <c r="Z10" s="64"/>
      <c r="AA10" s="52"/>
      <c r="AB10" s="52"/>
      <c r="AC10" s="52"/>
    </row>
    <row customHeight="1" ht="6">
      <c r="A11" s="60"/>
      <c r="B11" s="195" t="s">
        <v>10</v>
      </c>
      <c r="C11" s="196"/>
      <c r="D11" s="7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6"/>
      <c r="Z11" s="64"/>
      <c r="AA11" s="52"/>
      <c r="AB11" s="52"/>
      <c r="AC11" s="52"/>
    </row>
    <row customHeight="1" ht="72">
      <c r="A12" s="60"/>
      <c r="B12" s="197"/>
      <c r="C12" s="198"/>
      <c r="D12" s="69"/>
      <c r="E12" s="199" t="s">
        <v>11</v>
      </c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66"/>
      <c r="Z12" s="64"/>
      <c r="AA12" s="52"/>
      <c r="AB12" s="52"/>
      <c r="AC12" s="52"/>
    </row>
    <row customHeight="1" ht="6">
      <c r="A13" s="60"/>
      <c r="B13" s="195" t="s">
        <v>12</v>
      </c>
      <c r="C13" s="196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6"/>
      <c r="Z13" s="64"/>
      <c r="AA13" s="52"/>
      <c r="AB13" s="52"/>
      <c r="AC13" s="52"/>
    </row>
    <row customHeight="1" ht="66">
      <c r="A14" s="60"/>
      <c r="B14" s="197"/>
      <c r="C14" s="200"/>
      <c r="D14" s="70"/>
      <c r="E14" s="203" t="s">
        <v>13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66"/>
      <c r="Z14" s="64"/>
      <c r="AA14" s="52"/>
      <c r="AB14" s="52"/>
      <c r="AC14" s="52"/>
    </row>
    <row customHeight="1" ht="6">
      <c r="A15" s="60"/>
      <c r="B15" s="201"/>
      <c r="C15" s="202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/>
      <c r="Z15" s="64"/>
      <c r="AA15" s="53"/>
      <c r="AB15" s="52"/>
      <c r="AC15" s="52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646CA32-0923-7B02-D258-75612E9E9034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F3F6568-2BE8-89E5-12E8-D7E7A2E8A50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  <row customHeight="1" ht="10.5">
      <c r="B2" s="0" t="s">
        <v>2077</v>
      </c>
      <c r="C2" s="0" t="s">
        <v>2078</v>
      </c>
      <c r="D2" s="0" t="s">
        <v>2079</v>
      </c>
      <c r="E2" s="0" t="s">
        <v>2080</v>
      </c>
      <c r="F2" s="0" t="s">
        <v>2081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14850DF-598D-AF98-F0FA-F9FD99251231}" mc:Ignorable="x14ac xr xr2 xr3">
  <sheetPr>
    <tabColor rgb="FFFFCC99"/>
  </sheetPr>
  <dimension ref="A1:E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 t="s">
        <v>789</v>
      </c>
      <c r="B1" s="0" t="s">
        <v>2082</v>
      </c>
      <c r="C1" s="242"/>
    </row>
    <row customHeight="1" ht="10.5">
      <c r="A2" s="50" t="s">
        <v>800</v>
      </c>
      <c r="B2" s="0" t="s">
        <v>2083</v>
      </c>
      <c r="C2" s="0" t="s">
        <v>2084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6EE6B47-FA5E-8D98-745A-D301DC0A24F8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95.00390625" customWidth="1"/>
  </cols>
  <sheetData>
    <row customHeight="1" ht="11.25">
      <c r="A1" s="50" t="s">
        <v>789</v>
      </c>
      <c r="B1" s="50" t="s">
        <v>45</v>
      </c>
    </row>
    <row customHeight="1" ht="11.25">
      <c r="A2" s="50" t="s">
        <v>800</v>
      </c>
      <c r="B2" s="99" t="s">
        <v>2085</v>
      </c>
    </row>
    <row customHeight="1" ht="11.25">
      <c r="B3" s="99" t="s">
        <v>2086</v>
      </c>
    </row>
    <row customHeight="1" ht="11.25">
      <c r="B4" s="99" t="s">
        <v>2087</v>
      </c>
    </row>
    <row customHeight="1" ht="11.25">
      <c r="B5" s="99" t="s">
        <v>2088</v>
      </c>
    </row>
    <row customHeight="1" ht="11.25">
      <c r="B6" s="99" t="s">
        <v>2089</v>
      </c>
    </row>
    <row customHeight="1" ht="11.25">
      <c r="B7" s="99" t="s">
        <v>46</v>
      </c>
    </row>
    <row customHeight="1" ht="11.25">
      <c r="B8" s="99" t="s">
        <v>2090</v>
      </c>
    </row>
    <row customHeight="1" ht="11.25">
      <c r="B9" s="99" t="s">
        <v>2091</v>
      </c>
    </row>
    <row customHeight="1" ht="11.25">
      <c r="B10" s="99" t="s">
        <v>2092</v>
      </c>
    </row>
    <row customHeight="1" ht="11.25">
      <c r="B11" s="99" t="s">
        <v>2093</v>
      </c>
    </row>
    <row customHeight="1" ht="11.25">
      <c r="B12" s="99" t="s">
        <v>2094</v>
      </c>
    </row>
    <row customHeight="1" ht="11.25">
      <c r="B13" s="99" t="s">
        <v>2095</v>
      </c>
    </row>
    <row customHeight="1" ht="11.25">
      <c r="B14" s="99" t="s">
        <v>2096</v>
      </c>
    </row>
    <row customHeight="1" ht="11.25">
      <c r="B15" s="99" t="s">
        <v>2097</v>
      </c>
    </row>
    <row customHeight="1" ht="11.25">
      <c r="B16" s="99" t="s">
        <v>2098</v>
      </c>
    </row>
    <row customHeight="1" ht="11.25">
      <c r="B17" s="99" t="s">
        <v>2099</v>
      </c>
    </row>
    <row customHeight="1" ht="11.25">
      <c r="B18" s="99" t="s">
        <v>2100</v>
      </c>
    </row>
    <row customHeight="1" ht="11.25">
      <c r="B19" s="99" t="s">
        <v>2101</v>
      </c>
    </row>
    <row customHeight="1" ht="11.25">
      <c r="B20" s="99" t="s">
        <v>2102</v>
      </c>
    </row>
    <row customHeight="1" ht="11.25">
      <c r="B21" s="99" t="s">
        <v>2103</v>
      </c>
    </row>
    <row customHeight="1" ht="11.25">
      <c r="B22" s="99" t="s">
        <v>2104</v>
      </c>
    </row>
    <row customHeight="1" ht="11.25">
      <c r="B23" s="99" t="s">
        <v>2105</v>
      </c>
    </row>
    <row customHeight="1" ht="11.25">
      <c r="B24" s="99" t="s">
        <v>2106</v>
      </c>
    </row>
    <row customHeight="1" ht="11.25">
      <c r="B25" s="99" t="s">
        <v>2107</v>
      </c>
    </row>
    <row customHeight="1" ht="11.25">
      <c r="B26" s="99" t="s">
        <v>2108</v>
      </c>
    </row>
    <row customHeight="1" ht="11.25">
      <c r="B27" s="99" t="s">
        <v>2109</v>
      </c>
    </row>
    <row customHeight="1" ht="11.25">
      <c r="B28" s="99" t="s">
        <v>2110</v>
      </c>
    </row>
    <row customHeight="1" ht="11.25">
      <c r="B29" s="99" t="s">
        <v>2111</v>
      </c>
    </row>
    <row customHeight="1" ht="11.25">
      <c r="B30" s="99" t="s">
        <v>2112</v>
      </c>
    </row>
    <row customHeight="1" ht="11.25">
      <c r="B31" s="99" t="s">
        <v>2113</v>
      </c>
    </row>
    <row customHeight="1" ht="11.25">
      <c r="B32" s="99" t="s">
        <v>2114</v>
      </c>
    </row>
    <row customHeight="1" ht="11.25">
      <c r="B33" s="99" t="s">
        <v>2115</v>
      </c>
    </row>
    <row customHeight="1" ht="11.25">
      <c r="B34" s="99" t="s">
        <v>2116</v>
      </c>
    </row>
    <row customHeight="1" ht="11.25">
      <c r="B35" s="99" t="s">
        <v>2117</v>
      </c>
    </row>
    <row customHeight="1" ht="11.25">
      <c r="B36" s="99" t="s">
        <v>2118</v>
      </c>
    </row>
    <row customHeight="1" ht="11.25">
      <c r="B37" s="99" t="s">
        <v>2119</v>
      </c>
    </row>
    <row customHeight="1" ht="11.25">
      <c r="B38" s="99" t="s">
        <v>2120</v>
      </c>
    </row>
    <row customHeight="1" ht="11.25">
      <c r="B39" s="99" t="s">
        <v>2121</v>
      </c>
    </row>
    <row customHeight="1" ht="11.25">
      <c r="B40" s="99" t="s">
        <v>2122</v>
      </c>
    </row>
    <row customHeight="1" ht="11.25">
      <c r="B41" s="99" t="s">
        <v>2123</v>
      </c>
    </row>
    <row customHeight="1" ht="11.25">
      <c r="B42" s="99" t="s">
        <v>2124</v>
      </c>
    </row>
    <row customHeight="1" ht="11.25">
      <c r="B43" s="99" t="s">
        <v>2125</v>
      </c>
    </row>
    <row customHeight="1" ht="11.25">
      <c r="B44" s="99" t="s">
        <v>2126</v>
      </c>
    </row>
    <row customHeight="1" ht="11.25">
      <c r="B45" s="99" t="s">
        <v>2127</v>
      </c>
    </row>
    <row customHeight="1" ht="11.25">
      <c r="B46" s="99" t="s">
        <v>2128</v>
      </c>
    </row>
    <row customHeight="1" ht="11.25">
      <c r="B47" s="99" t="s">
        <v>2129</v>
      </c>
    </row>
    <row customHeight="1" ht="11.25">
      <c r="B48" s="99" t="s">
        <v>2130</v>
      </c>
    </row>
    <row customHeight="1" ht="11.25">
      <c r="B49" s="99" t="s">
        <v>2131</v>
      </c>
    </row>
    <row customHeight="1" ht="11.25">
      <c r="B50" s="99" t="s">
        <v>2132</v>
      </c>
    </row>
    <row customHeight="1" ht="11.25">
      <c r="B51" s="99" t="s">
        <v>2133</v>
      </c>
    </row>
    <row customHeight="1" ht="11.25">
      <c r="B52" s="99" t="s">
        <v>2134</v>
      </c>
    </row>
    <row customHeight="1" ht="11.25">
      <c r="B53" s="99" t="s">
        <v>2135</v>
      </c>
    </row>
    <row customHeight="1" ht="11.25">
      <c r="B54" s="99" t="s">
        <v>2136</v>
      </c>
    </row>
    <row customHeight="1" ht="11.25">
      <c r="B55" s="99" t="s">
        <v>2137</v>
      </c>
    </row>
    <row customHeight="1" ht="11.25">
      <c r="B56" s="99" t="s">
        <v>2138</v>
      </c>
    </row>
    <row customHeight="1" ht="11.25">
      <c r="B57" s="99" t="s">
        <v>2139</v>
      </c>
    </row>
    <row customHeight="1" ht="11.25">
      <c r="B58" s="99" t="s">
        <v>2140</v>
      </c>
    </row>
    <row customHeight="1" ht="11.25">
      <c r="B59" s="99" t="s">
        <v>2141</v>
      </c>
    </row>
    <row customHeight="1" ht="11.25">
      <c r="B60" s="99" t="s">
        <v>2142</v>
      </c>
    </row>
    <row customHeight="1" ht="11.25">
      <c r="B61" s="99" t="s">
        <v>2143</v>
      </c>
    </row>
    <row customHeight="1" ht="11.25">
      <c r="B62" s="99" t="s">
        <v>2144</v>
      </c>
    </row>
    <row customHeight="1" ht="11.25">
      <c r="B63" s="99" t="s">
        <v>2145</v>
      </c>
    </row>
    <row customHeight="1" ht="11.25">
      <c r="B64" s="99" t="s">
        <v>2146</v>
      </c>
    </row>
    <row customHeight="1" ht="11.25">
      <c r="B65" s="99" t="s">
        <v>2147</v>
      </c>
    </row>
    <row customHeight="1" ht="11.25">
      <c r="B66" s="99" t="s">
        <v>2148</v>
      </c>
    </row>
    <row customHeight="1" ht="11.25">
      <c r="B67" s="99" t="s">
        <v>2149</v>
      </c>
    </row>
    <row customHeight="1" ht="11.25">
      <c r="B68" s="99" t="s">
        <v>2150</v>
      </c>
    </row>
    <row customHeight="1" ht="11.25">
      <c r="B69" s="99" t="s">
        <v>2151</v>
      </c>
    </row>
    <row customHeight="1" ht="11.25">
      <c r="B70" s="99" t="s">
        <v>2152</v>
      </c>
    </row>
    <row customHeight="1" ht="11.25">
      <c r="B71" s="99" t="s">
        <v>2153</v>
      </c>
    </row>
    <row customHeight="1" ht="11.25">
      <c r="B72" s="99" t="s">
        <v>2154</v>
      </c>
    </row>
    <row customHeight="1" ht="11.25">
      <c r="B73" s="99" t="s">
        <v>2155</v>
      </c>
    </row>
    <row customHeight="1" ht="11.25">
      <c r="B74" s="99" t="s">
        <v>2156</v>
      </c>
    </row>
    <row customHeight="1" ht="11.25">
      <c r="B75" s="99" t="s">
        <v>2157</v>
      </c>
    </row>
    <row customHeight="1" ht="11.25">
      <c r="B76" s="99" t="s">
        <v>2158</v>
      </c>
    </row>
    <row customHeight="1" ht="11.25">
      <c r="B77" s="99" t="s">
        <v>2159</v>
      </c>
    </row>
    <row customHeight="1" ht="11.25">
      <c r="B78" s="99" t="s">
        <v>2160</v>
      </c>
    </row>
    <row customHeight="1" ht="11.25">
      <c r="B79" s="99" t="s">
        <v>2161</v>
      </c>
    </row>
    <row customHeight="1" ht="11.25">
      <c r="B80" s="99" t="s">
        <v>2162</v>
      </c>
    </row>
    <row customHeight="1" ht="11.25">
      <c r="B81" s="99" t="s">
        <v>2163</v>
      </c>
    </row>
    <row customHeight="1" ht="11.25">
      <c r="B82" s="99" t="s">
        <v>2164</v>
      </c>
    </row>
    <row customHeight="1" ht="11.25">
      <c r="B83" s="99" t="s">
        <v>2165</v>
      </c>
    </row>
    <row customHeight="1" ht="11.25">
      <c r="B84" s="99" t="s">
        <v>2166</v>
      </c>
    </row>
    <row customHeight="1" ht="11.25">
      <c r="B85" s="99" t="s">
        <v>2167</v>
      </c>
    </row>
    <row customHeight="1" ht="11.25">
      <c r="B86" s="99" t="s">
        <v>2168</v>
      </c>
    </row>
    <row customHeight="1" ht="11.25">
      <c r="B87" s="99" t="s">
        <v>2169</v>
      </c>
    </row>
    <row customHeight="1" ht="11.25">
      <c r="B88" s="99" t="s">
        <v>2170</v>
      </c>
    </row>
    <row customHeight="1" ht="11.25">
      <c r="B89" s="99" t="s">
        <v>2171</v>
      </c>
    </row>
    <row customHeight="1" ht="11.25">
      <c r="B90" s="99" t="s">
        <v>2172</v>
      </c>
    </row>
    <row customHeight="1" ht="11.25">
      <c r="B91" s="99" t="s">
        <v>2173</v>
      </c>
    </row>
    <row customHeight="1" ht="11.25">
      <c r="B92" s="99" t="s">
        <v>2174</v>
      </c>
    </row>
    <row customHeight="1" ht="11.25">
      <c r="B93" s="99" t="s">
        <v>2175</v>
      </c>
    </row>
    <row customHeight="1" ht="11.25">
      <c r="B94" s="99" t="s">
        <v>2176</v>
      </c>
    </row>
    <row customHeight="1" ht="11.25">
      <c r="B95" s="99" t="s">
        <v>2177</v>
      </c>
    </row>
    <row customHeight="1" ht="11.25">
      <c r="B96" s="99" t="s">
        <v>2178</v>
      </c>
    </row>
    <row customHeight="1" ht="11.25">
      <c r="B97" s="99" t="s">
        <v>2179</v>
      </c>
    </row>
    <row customHeight="1" ht="11.25">
      <c r="B98" s="99" t="s">
        <v>2180</v>
      </c>
    </row>
    <row customHeight="1" ht="11.25">
      <c r="B99" s="9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EEB2E1F-C304-4A2B-B21F-D0E7FAC0178D}" mc:Ignorable="x14ac xr xr2 xr3">
  <sheetPr>
    <tabColor rgb="FFFFCC99"/>
  </sheetPr>
  <dimension ref="A1:E7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4" t="s">
        <v>2181</v>
      </c>
      <c r="B1" s="0" t="s">
        <v>2182</v>
      </c>
      <c r="C1" s="0" t="s">
        <v>2183</v>
      </c>
    </row>
    <row customHeight="1" ht="10.5">
      <c r="A2" s="50" t="s">
        <v>118</v>
      </c>
      <c r="B2" s="0" t="s">
        <v>115</v>
      </c>
      <c r="C2" s="0" t="s">
        <v>119</v>
      </c>
    </row>
    <row customHeight="1" ht="10.5">
      <c r="A3" s="50" t="s">
        <v>120</v>
      </c>
      <c r="B3" s="0" t="s">
        <v>115</v>
      </c>
      <c r="C3" s="0" t="s">
        <v>121</v>
      </c>
    </row>
    <row customHeight="1" ht="10.5">
      <c r="A4" s="50" t="s">
        <v>116</v>
      </c>
      <c r="B4" s="0" t="s">
        <v>115</v>
      </c>
      <c r="C4" s="0" t="s">
        <v>117</v>
      </c>
    </row>
    <row customHeight="1" ht="10.5">
      <c r="A5" s="50" t="s">
        <v>111</v>
      </c>
      <c r="B5" s="0" t="s">
        <v>115</v>
      </c>
      <c r="C5" s="0" t="s">
        <v>113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B12F6C5-F608-D528-7B55-7D5619A1F288}" mc:Ignorable="x14ac xr xr2 xr3">
  <dimension ref="A1:V114"/>
  <sheetViews>
    <sheetView topLeftCell="D1" showGridLines="0" workbookViewId="0">
      <pane ySplit="4" topLeftCell="A5" activePane="bottomLeft" state="frozen"/>
      <selection pane="bottomLeft" activeCell="A1" sqref="A1"/>
    </sheetView>
  </sheetViews>
  <sheetFormatPr customHeight="1" defaultRowHeight="10.5"/>
  <cols>
    <col min="1" max="3" style="50" width="9.140625" hidden="1"/>
    <col min="4" max="4" style="50" width="2.7109375" customWidth="1"/>
    <col min="5" max="5" style="50" width="19.7109375" customWidth="1"/>
    <col min="6" max="6" style="50" width="22.7109375" customWidth="1"/>
    <col min="7" max="7" style="50" width="0.140625" customWidth="1"/>
    <col min="8" max="8" style="50" width="74.7109375" customWidth="1"/>
    <col min="9" max="9" style="50" width="1.7109375" customWidth="1"/>
    <col min="10" max="13" style="50" width="2.7109375" hidden="1" customWidth="1"/>
    <col min="14" max="14" style="50" width="12.7109375" hidden="1" customWidth="1"/>
    <col min="15" max="15" style="50" width="2.7109375" hidden="1" customWidth="1"/>
    <col min="16" max="16" style="50" width="12.7109375" hidden="1" customWidth="1"/>
    <col min="17" max="17" style="50" width="2.7109375" hidden="1" customWidth="1"/>
    <col min="18" max="18" style="50" width="1.7109375" customWidth="1"/>
    <col min="19" max="19" style="50" width="54.7109375" customWidth="1"/>
    <col min="20" max="21" style="50" width="1.7109375" customWidth="1"/>
    <col min="22" max="22" style="50" width="14.7109375" hidden="1" customWidth="1"/>
  </cols>
  <sheetData>
    <row customHeight="1" ht="11.25" hidden="1">
      <c r="A1" s="150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customHeight="1" ht="3">
      <c r="A2" s="78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customHeight="1" ht="15">
      <c r="A3" s="57"/>
      <c r="B3" s="57"/>
      <c r="C3" s="57"/>
      <c r="D3" s="57"/>
      <c r="E3" s="79" t="s">
        <v>14</v>
      </c>
      <c r="F3" s="80"/>
      <c r="G3" s="80"/>
      <c r="H3" s="80"/>
      <c r="I3" s="57"/>
      <c r="J3" s="57"/>
      <c r="K3" s="57"/>
      <c r="L3" s="57"/>
      <c r="M3" s="57"/>
      <c r="N3" s="57"/>
      <c r="O3" s="57"/>
      <c r="P3" s="57"/>
    </row>
    <row customHeight="1" ht="29.25">
      <c r="A4" s="78"/>
      <c r="B4" s="57"/>
      <c r="C4" s="57"/>
      <c r="D4" s="57"/>
      <c r="E4" s="214" t="s">
        <v>15</v>
      </c>
      <c r="F4" s="214"/>
      <c r="G4" s="214"/>
      <c r="H4" s="214"/>
      <c r="I4" s="81"/>
      <c r="J4" s="57"/>
      <c r="K4" s="57"/>
      <c r="L4" s="57"/>
      <c r="M4" s="57"/>
      <c r="N4" s="57"/>
      <c r="O4" s="57"/>
      <c r="P4" s="57"/>
      <c r="S4" s="125" t="s">
        <v>16</v>
      </c>
    </row>
    <row customHeight="1" ht="9">
      <c r="A5" s="78"/>
      <c r="B5" s="57"/>
      <c r="C5" s="57"/>
      <c r="D5" s="57"/>
      <c r="E5" s="84"/>
      <c r="F5" s="83"/>
      <c r="G5" s="83"/>
      <c r="H5" s="83"/>
      <c r="I5" s="57"/>
      <c r="J5" s="57"/>
      <c r="K5" s="57"/>
      <c r="L5" s="57"/>
      <c r="M5" s="57"/>
      <c r="N5" s="57"/>
      <c r="O5" s="57"/>
      <c r="P5" s="80"/>
      <c r="S5" s="131"/>
    </row>
    <row customHeight="1" ht="24">
      <c r="A6" s="78"/>
      <c r="B6" s="57"/>
      <c r="C6" s="57"/>
      <c r="D6" s="80"/>
      <c r="E6" s="211" t="s">
        <v>17</v>
      </c>
      <c r="F6" s="211"/>
      <c r="G6" s="97"/>
      <c r="H6" s="86" t="s">
        <v>18</v>
      </c>
      <c r="I6" s="85"/>
      <c r="J6" s="57"/>
      <c r="K6" s="57"/>
      <c r="L6" s="57"/>
      <c r="M6" s="57"/>
      <c r="N6" s="151"/>
      <c r="O6" s="80"/>
      <c r="P6" s="87" t="s">
        <v>19</v>
      </c>
      <c r="S6" s="125" t="s">
        <v>20</v>
      </c>
      <c r="V6" s="156" t="s">
        <v>21</v>
      </c>
    </row>
    <row customHeight="1" ht="3">
      <c r="A7" s="78"/>
      <c r="B7" s="57"/>
      <c r="C7" s="57"/>
      <c r="D7" s="57"/>
      <c r="E7" s="94"/>
      <c r="F7" s="95"/>
      <c r="G7" s="82"/>
      <c r="H7" s="88"/>
      <c r="I7" s="57"/>
      <c r="J7" s="57"/>
      <c r="K7" s="57"/>
      <c r="L7" s="57"/>
      <c r="M7" s="57"/>
      <c r="N7" s="151"/>
      <c r="O7" s="57"/>
      <c r="P7" s="88"/>
      <c r="S7" s="131"/>
      <c r="V7" s="153"/>
    </row>
    <row customHeight="1" ht="18">
      <c r="A8" s="78"/>
      <c r="B8" s="107"/>
      <c r="C8" s="107"/>
      <c r="D8" s="107"/>
      <c r="E8" s="227" t="str">
        <f>HYPERLINK("https://sp.eias.ru/knowledgebase.php?article=125","Как использовать?")</f>
        <v>Как использовать?</v>
      </c>
      <c r="F8" s="95"/>
      <c r="G8" s="106"/>
      <c r="H8" s="126" t="s">
        <v>22</v>
      </c>
      <c r="I8" s="107"/>
      <c r="J8" s="107"/>
      <c r="K8" s="107"/>
      <c r="L8" s="107"/>
      <c r="M8" s="107"/>
      <c r="N8" s="151"/>
      <c r="O8" s="107"/>
      <c r="P8" s="80"/>
      <c r="S8" s="125" t="s">
        <v>23</v>
      </c>
      <c r="V8" s="153"/>
    </row>
    <row customHeight="1" ht="3">
      <c r="A9" s="78"/>
      <c r="B9" s="107"/>
      <c r="C9" s="107"/>
      <c r="D9" s="107"/>
      <c r="E9" s="96"/>
      <c r="F9" s="80"/>
      <c r="G9" s="106"/>
      <c r="H9" s="97"/>
      <c r="I9" s="107"/>
      <c r="J9" s="107"/>
      <c r="K9" s="107"/>
      <c r="L9" s="107"/>
      <c r="M9" s="107"/>
      <c r="N9" s="151"/>
      <c r="O9" s="107"/>
      <c r="P9" s="80"/>
      <c r="S9" s="131"/>
      <c r="V9" s="153"/>
    </row>
    <row customHeight="1" ht="3">
      <c r="A10" s="78"/>
      <c r="B10" s="107"/>
      <c r="C10" s="107"/>
      <c r="D10" s="107"/>
      <c r="E10" s="96"/>
      <c r="F10" s="80"/>
      <c r="G10" s="106"/>
      <c r="H10" s="127"/>
      <c r="I10" s="107"/>
      <c r="J10" s="107"/>
      <c r="K10" s="107"/>
      <c r="L10" s="107"/>
      <c r="M10" s="107"/>
      <c r="N10" s="151"/>
      <c r="O10" s="107"/>
      <c r="P10" s="124"/>
      <c r="S10" s="219" t="s">
        <v>24</v>
      </c>
      <c r="V10" s="153"/>
    </row>
    <row customHeight="1" ht="18">
      <c r="A11" s="78"/>
      <c r="B11" s="57"/>
      <c r="C11" s="57"/>
      <c r="D11" s="80"/>
      <c r="E11" s="211" t="s">
        <v>25</v>
      </c>
      <c r="F11" s="211"/>
      <c r="G11" s="80"/>
      <c r="H11" s="148" t="s">
        <v>26</v>
      </c>
      <c r="I11" s="85"/>
      <c r="J11" s="57"/>
      <c r="K11" s="57"/>
      <c r="L11" s="57"/>
      <c r="M11" s="57"/>
      <c r="N11" s="151"/>
      <c r="O11" s="80"/>
      <c r="P11" s="87" t="s">
        <v>19</v>
      </c>
      <c r="S11" s="220"/>
      <c r="V11" s="156" t="s">
        <v>27</v>
      </c>
    </row>
    <row customHeight="1" ht="18">
      <c r="A12" s="78"/>
      <c r="B12" s="57"/>
      <c r="C12" s="57"/>
      <c r="D12" s="80"/>
      <c r="E12" s="211" t="s">
        <v>28</v>
      </c>
      <c r="F12" s="211"/>
      <c r="G12" s="80"/>
      <c r="H12" s="108" t="s">
        <v>29</v>
      </c>
      <c r="I12" s="85"/>
      <c r="J12" s="57"/>
      <c r="K12" s="57"/>
      <c r="L12" s="57"/>
      <c r="M12" s="57"/>
      <c r="N12" s="151"/>
      <c r="O12" s="80"/>
      <c r="P12" s="87" t="s">
        <v>19</v>
      </c>
      <c r="S12" s="220"/>
      <c r="V12" s="154" t="s">
        <v>30</v>
      </c>
    </row>
    <row customHeight="1" ht="3">
      <c r="A13" s="78"/>
      <c r="B13" s="107"/>
      <c r="C13" s="107"/>
      <c r="D13" s="107"/>
      <c r="E13" s="96"/>
      <c r="F13" s="80"/>
      <c r="G13" s="106"/>
      <c r="H13" s="83"/>
      <c r="I13" s="107"/>
      <c r="J13" s="107"/>
      <c r="K13" s="107"/>
      <c r="L13" s="107"/>
      <c r="M13" s="107"/>
      <c r="N13" s="151"/>
      <c r="O13" s="107"/>
      <c r="P13" s="88"/>
      <c r="S13" s="221"/>
      <c r="V13" s="153"/>
    </row>
    <row customHeight="1" ht="3">
      <c r="A14" s="78"/>
      <c r="B14" s="57"/>
      <c r="C14" s="57"/>
      <c r="D14" s="57"/>
      <c r="E14" s="96"/>
      <c r="F14" s="80"/>
      <c r="G14" s="82"/>
      <c r="H14" s="97"/>
      <c r="I14" s="57"/>
      <c r="J14" s="57"/>
      <c r="K14" s="57"/>
      <c r="L14" s="57"/>
      <c r="M14" s="57"/>
      <c r="N14" s="151"/>
      <c r="O14" s="57"/>
      <c r="P14" s="80"/>
      <c r="S14" s="131"/>
      <c r="V14" s="153"/>
    </row>
    <row customHeight="1" ht="3">
      <c r="A15" s="78"/>
      <c r="B15" s="107"/>
      <c r="C15" s="107"/>
      <c r="D15" s="107"/>
      <c r="E15" s="96"/>
      <c r="F15" s="80"/>
      <c r="G15" s="106"/>
      <c r="H15" s="127"/>
      <c r="I15" s="107"/>
      <c r="J15" s="107"/>
      <c r="K15" s="107"/>
      <c r="L15" s="107"/>
      <c r="M15" s="107"/>
      <c r="N15" s="151"/>
      <c r="O15" s="107"/>
      <c r="P15" s="124"/>
      <c r="S15" s="216" t="s">
        <v>31</v>
      </c>
      <c r="V15" s="153"/>
    </row>
    <row customHeight="1" ht="11.25" hidden="1">
      <c r="A16" s="57"/>
      <c r="B16" s="57"/>
      <c r="C16" s="57"/>
      <c r="D16" s="80"/>
      <c r="E16" s="215" t="s">
        <v>32</v>
      </c>
      <c r="F16" s="215"/>
      <c r="G16" s="98"/>
      <c r="H16" s="90"/>
      <c r="I16" s="85"/>
      <c r="J16" s="57"/>
      <c r="K16" s="57"/>
      <c r="L16" s="57"/>
      <c r="M16" s="57"/>
      <c r="N16" s="151"/>
      <c r="O16" s="80"/>
      <c r="P16" s="88"/>
      <c r="S16" s="217"/>
      <c r="V16" s="153"/>
    </row>
    <row customHeight="1" ht="5.25" hidden="1">
      <c r="A17" s="78"/>
      <c r="B17" s="57"/>
      <c r="C17" s="57"/>
      <c r="D17" s="57"/>
      <c r="E17" s="94"/>
      <c r="F17" s="95"/>
      <c r="G17" s="82"/>
      <c r="H17" s="83"/>
      <c r="I17" s="57"/>
      <c r="J17" s="57"/>
      <c r="K17" s="57"/>
      <c r="L17" s="57"/>
      <c r="M17" s="57"/>
      <c r="N17" s="151"/>
      <c r="O17" s="57"/>
      <c r="P17" s="88"/>
      <c r="S17" s="217"/>
      <c r="V17" s="153"/>
    </row>
    <row customHeight="1" ht="39">
      <c r="A18" s="89"/>
      <c r="B18" s="57"/>
      <c r="C18" s="57"/>
      <c r="D18" s="80"/>
      <c r="E18" s="211" t="s">
        <v>33</v>
      </c>
      <c r="F18" s="211"/>
      <c r="G18" s="97"/>
      <c r="H18" s="86" t="s">
        <v>34</v>
      </c>
      <c r="I18" s="85"/>
      <c r="J18" s="57"/>
      <c r="K18" s="57"/>
      <c r="L18" s="57"/>
      <c r="M18" s="57"/>
      <c r="N18" s="151"/>
      <c r="O18" s="80"/>
      <c r="P18" s="87" t="s">
        <v>19</v>
      </c>
      <c r="S18" s="217"/>
      <c r="V18" s="156" t="s">
        <v>35</v>
      </c>
    </row>
    <row customHeight="1" ht="3">
      <c r="A19" s="89"/>
      <c r="B19" s="89"/>
      <c r="C19" s="57"/>
      <c r="D19" s="92"/>
      <c r="E19" s="123"/>
      <c r="F19" s="123"/>
      <c r="G19" s="91"/>
      <c r="H19" s="93"/>
      <c r="I19" s="57"/>
      <c r="J19" s="57"/>
      <c r="K19" s="57"/>
      <c r="L19" s="57"/>
      <c r="M19" s="57"/>
      <c r="N19" s="151"/>
      <c r="O19" s="57"/>
      <c r="P19" s="88"/>
      <c r="S19" s="217"/>
      <c r="V19" s="153"/>
    </row>
    <row customHeight="1" ht="18">
      <c r="A20" s="57"/>
      <c r="B20" s="57"/>
      <c r="C20" s="57"/>
      <c r="D20" s="80"/>
      <c r="E20" s="211" t="s">
        <v>36</v>
      </c>
      <c r="F20" s="211"/>
      <c r="G20" s="80"/>
      <c r="H20" s="100" t="s">
        <v>37</v>
      </c>
      <c r="I20" s="85"/>
      <c r="J20" s="57"/>
      <c r="K20" s="57"/>
      <c r="L20" s="57"/>
      <c r="M20" s="57"/>
      <c r="N20" s="151"/>
      <c r="O20" s="80"/>
      <c r="P20" s="87" t="s">
        <v>19</v>
      </c>
      <c r="S20" s="217"/>
      <c r="V20" s="156" t="s">
        <v>38</v>
      </c>
    </row>
    <row customHeight="1" ht="18">
      <c r="A21" s="57"/>
      <c r="B21" s="57"/>
      <c r="C21" s="57"/>
      <c r="D21" s="80"/>
      <c r="E21" s="211" t="s">
        <v>39</v>
      </c>
      <c r="F21" s="211"/>
      <c r="G21" s="80"/>
      <c r="H21" s="100" t="s">
        <v>40</v>
      </c>
      <c r="I21" s="85"/>
      <c r="J21" s="57"/>
      <c r="K21" s="57"/>
      <c r="L21" s="57"/>
      <c r="M21" s="57"/>
      <c r="N21" s="151"/>
      <c r="O21" s="80"/>
      <c r="P21" s="87" t="s">
        <v>19</v>
      </c>
      <c r="S21" s="217"/>
      <c r="V21" s="156" t="s">
        <v>41</v>
      </c>
    </row>
    <row customHeight="1" ht="18">
      <c r="A22" s="57"/>
      <c r="B22" s="57"/>
      <c r="C22" s="57"/>
      <c r="D22" s="80"/>
      <c r="E22" s="211" t="s">
        <v>42</v>
      </c>
      <c r="F22" s="211"/>
      <c r="G22" s="80"/>
      <c r="H22" s="100" t="s">
        <v>43</v>
      </c>
      <c r="I22" s="85"/>
      <c r="J22" s="57"/>
      <c r="K22" s="57"/>
      <c r="L22" s="57"/>
      <c r="M22" s="57"/>
      <c r="N22" s="151"/>
      <c r="O22" s="80"/>
      <c r="P22" s="87" t="s">
        <v>19</v>
      </c>
      <c r="S22" s="217"/>
      <c r="V22" s="156" t="s">
        <v>44</v>
      </c>
    </row>
    <row customHeight="1" ht="24">
      <c r="A23" s="57"/>
      <c r="B23" s="57"/>
      <c r="C23" s="57"/>
      <c r="D23" s="80"/>
      <c r="E23" s="211" t="s">
        <v>45</v>
      </c>
      <c r="F23" s="211"/>
      <c r="G23" s="80"/>
      <c r="H23" s="101" t="s">
        <v>46</v>
      </c>
      <c r="I23" s="85"/>
      <c r="J23" s="57"/>
      <c r="K23" s="57"/>
      <c r="L23" s="57"/>
      <c r="M23" s="57"/>
      <c r="N23" s="151"/>
      <c r="O23" s="80"/>
      <c r="P23" s="87" t="s">
        <v>19</v>
      </c>
      <c r="S23" s="217"/>
      <c r="V23" s="155" t="s">
        <v>47</v>
      </c>
    </row>
    <row customHeight="1" ht="3">
      <c r="A24" s="78"/>
      <c r="B24" s="107"/>
      <c r="C24" s="107"/>
      <c r="D24" s="107"/>
      <c r="E24" s="94"/>
      <c r="F24" s="95"/>
      <c r="G24" s="106"/>
      <c r="H24" s="88"/>
      <c r="I24" s="107"/>
      <c r="J24" s="107"/>
      <c r="K24" s="107"/>
      <c r="L24" s="107"/>
      <c r="M24" s="107"/>
      <c r="N24" s="151"/>
      <c r="O24" s="107"/>
      <c r="P24" s="88"/>
      <c r="S24" s="217"/>
      <c r="V24" s="153"/>
    </row>
    <row customHeight="1" ht="24">
      <c r="A25" s="107"/>
      <c r="B25" s="107"/>
      <c r="C25" s="107"/>
      <c r="D25" s="80"/>
      <c r="E25" s="211" t="s">
        <v>48</v>
      </c>
      <c r="F25" s="211"/>
      <c r="G25" s="80"/>
      <c r="H25" s="105" t="s">
        <v>49</v>
      </c>
      <c r="I25" s="85"/>
      <c r="J25" s="107"/>
      <c r="K25" s="107"/>
      <c r="L25" s="107"/>
      <c r="M25" s="107"/>
      <c r="N25" s="151"/>
      <c r="O25" s="80"/>
      <c r="P25" s="134" t="s">
        <v>19</v>
      </c>
      <c r="S25" s="217"/>
      <c r="V25" s="156" t="s">
        <v>50</v>
      </c>
    </row>
    <row customHeight="1" ht="3">
      <c r="A26" s="78"/>
      <c r="B26" s="57"/>
      <c r="C26" s="57"/>
      <c r="D26" s="57"/>
      <c r="E26" s="94"/>
      <c r="F26" s="95"/>
      <c r="G26" s="82"/>
      <c r="H26" s="88"/>
      <c r="I26" s="57"/>
      <c r="J26" s="57"/>
      <c r="K26" s="57"/>
      <c r="L26" s="57"/>
      <c r="M26" s="57"/>
      <c r="N26" s="151"/>
      <c r="O26" s="57"/>
      <c r="P26" s="80"/>
      <c r="S26" s="217"/>
      <c r="V26" s="153"/>
    </row>
    <row customHeight="1" ht="18">
      <c r="A27" s="107"/>
      <c r="B27" s="107"/>
      <c r="C27" s="107"/>
      <c r="D27" s="80"/>
      <c r="E27" s="211" t="s">
        <v>51</v>
      </c>
      <c r="F27" s="211"/>
      <c r="G27" s="80"/>
      <c r="H27" s="101" t="s">
        <v>52</v>
      </c>
      <c r="I27" s="85"/>
      <c r="J27" s="107"/>
      <c r="K27" s="107"/>
      <c r="L27" s="107"/>
      <c r="M27" s="107"/>
      <c r="N27" s="151"/>
      <c r="O27" s="80"/>
      <c r="P27" s="134" t="s">
        <v>19</v>
      </c>
      <c r="S27" s="217"/>
      <c r="V27" s="154" t="s">
        <v>53</v>
      </c>
    </row>
    <row customHeight="1" ht="10.5" hidden="1">
      <c r="A28" s="78"/>
      <c r="B28" s="107"/>
      <c r="C28" s="107"/>
      <c r="D28" s="107"/>
      <c r="E28" s="94"/>
      <c r="F28" s="95"/>
      <c r="G28" s="106"/>
      <c r="H28" s="88"/>
      <c r="I28" s="107"/>
      <c r="J28" s="107"/>
      <c r="K28" s="107"/>
      <c r="L28" s="107"/>
      <c r="M28" s="107"/>
      <c r="N28" s="151"/>
      <c r="O28" s="107"/>
      <c r="P28" s="80"/>
      <c r="S28" s="217"/>
      <c r="V28" s="153"/>
    </row>
    <row customHeight="1" ht="10.5" hidden="1">
      <c r="A29" s="107"/>
      <c r="B29" s="107"/>
      <c r="C29" s="107"/>
      <c r="D29" s="80"/>
      <c r="E29" s="211" t="s">
        <v>54</v>
      </c>
      <c r="F29" s="211"/>
      <c r="G29" s="80"/>
      <c r="H29" s="105"/>
      <c r="I29" s="85"/>
      <c r="J29" s="107"/>
      <c r="K29" s="107"/>
      <c r="L29" s="107"/>
      <c r="M29" s="107"/>
      <c r="N29" s="151"/>
      <c r="O29" s="80"/>
      <c r="P29" s="134" t="str">
        <f>IF(H27="По обособленному подразделению","MANDATORY","OPTIONAL")</f>
        <v>OPTIONAL</v>
      </c>
      <c r="S29" s="217"/>
      <c r="V29" s="154" t="s">
        <v>55</v>
      </c>
    </row>
    <row customHeight="1" ht="3.75">
      <c r="A30" s="103"/>
      <c r="B30" s="103"/>
      <c r="C30" s="103"/>
      <c r="D30" s="80"/>
      <c r="E30" s="94"/>
      <c r="F30" s="95"/>
      <c r="G30" s="106"/>
      <c r="H30" s="88"/>
      <c r="I30" s="80"/>
      <c r="J30" s="103"/>
      <c r="K30" s="103"/>
      <c r="L30" s="103"/>
      <c r="M30" s="103"/>
      <c r="N30" s="151"/>
      <c r="O30" s="80"/>
      <c r="P30" s="80"/>
      <c r="S30" s="218"/>
      <c r="V30" s="153"/>
    </row>
    <row customHeight="1" ht="3">
      <c r="A31" s="89"/>
      <c r="B31" s="89"/>
      <c r="C31" s="107"/>
      <c r="D31" s="92"/>
      <c r="E31" s="91"/>
      <c r="F31" s="91"/>
      <c r="G31" s="91"/>
      <c r="H31" s="92"/>
      <c r="I31" s="107"/>
      <c r="J31" s="107"/>
      <c r="K31" s="107"/>
      <c r="L31" s="107"/>
      <c r="M31" s="107"/>
      <c r="N31" s="151"/>
      <c r="O31" s="107"/>
      <c r="P31" s="107"/>
      <c r="S31" s="131"/>
      <c r="V31" s="153"/>
    </row>
    <row customHeight="1" ht="3">
      <c r="A32" s="89"/>
      <c r="B32" s="89"/>
      <c r="C32" s="57"/>
      <c r="D32" s="92"/>
      <c r="E32" s="91"/>
      <c r="F32" s="91"/>
      <c r="G32" s="91"/>
      <c r="H32" s="92"/>
      <c r="I32" s="57"/>
      <c r="J32" s="57"/>
      <c r="K32" s="57"/>
      <c r="L32" s="57"/>
      <c r="M32" s="57"/>
      <c r="N32" s="151"/>
      <c r="O32" s="57"/>
      <c r="P32" s="57"/>
      <c r="S32" s="131"/>
      <c r="V32" s="153"/>
    </row>
    <row customHeight="1" ht="24">
      <c r="A33" s="89"/>
      <c r="B33" s="89"/>
      <c r="C33" s="107"/>
      <c r="D33" s="92"/>
      <c r="E33" s="211" t="s">
        <v>56</v>
      </c>
      <c r="F33" s="211"/>
      <c r="G33" s="80"/>
      <c r="H33" s="130" t="s">
        <v>57</v>
      </c>
      <c r="I33" s="107"/>
      <c r="J33" s="107"/>
      <c r="K33" s="107"/>
      <c r="L33" s="107"/>
      <c r="M33" s="107"/>
      <c r="N33" s="151"/>
      <c r="O33" s="107"/>
      <c r="P33" s="134" t="s">
        <v>19</v>
      </c>
      <c r="S33" s="128" t="s">
        <v>58</v>
      </c>
      <c r="V33" s="154" t="s">
        <v>59</v>
      </c>
    </row>
    <row customHeight="1" ht="3">
      <c r="A34" s="89"/>
      <c r="B34" s="89"/>
      <c r="C34" s="107"/>
      <c r="D34" s="92"/>
      <c r="E34" s="91"/>
      <c r="F34" s="91"/>
      <c r="G34" s="91"/>
      <c r="H34" s="92"/>
      <c r="I34" s="107"/>
      <c r="J34" s="107"/>
      <c r="K34" s="107"/>
      <c r="L34" s="107"/>
      <c r="M34" s="107"/>
      <c r="N34" s="151"/>
      <c r="O34" s="107"/>
      <c r="P34" s="107"/>
      <c r="S34" s="131"/>
      <c r="V34" s="153"/>
    </row>
    <row customHeight="1" ht="24">
      <c r="A35" s="89"/>
      <c r="B35" s="89"/>
      <c r="C35" s="107"/>
      <c r="D35" s="92"/>
      <c r="E35" s="211" t="s">
        <v>60</v>
      </c>
      <c r="F35" s="211"/>
      <c r="G35" s="80"/>
      <c r="H35" s="130" t="s">
        <v>61</v>
      </c>
      <c r="I35" s="107"/>
      <c r="J35" s="107"/>
      <c r="K35" s="107"/>
      <c r="L35" s="107"/>
      <c r="M35" s="107"/>
      <c r="N35" s="151"/>
      <c r="O35" s="107"/>
      <c r="P35" s="134" t="s">
        <v>19</v>
      </c>
      <c r="S35" s="128" t="s">
        <v>62</v>
      </c>
      <c r="V35" s="154" t="s">
        <v>63</v>
      </c>
    </row>
    <row customHeight="1" ht="3">
      <c r="A36" s="89"/>
      <c r="B36" s="89"/>
      <c r="C36" s="107"/>
      <c r="D36" s="92"/>
      <c r="E36" s="91"/>
      <c r="F36" s="91"/>
      <c r="G36" s="91"/>
      <c r="H36" s="92"/>
      <c r="I36" s="107"/>
      <c r="J36" s="107"/>
      <c r="K36" s="107"/>
      <c r="L36" s="107"/>
      <c r="M36" s="107"/>
      <c r="N36" s="151"/>
      <c r="O36" s="107"/>
      <c r="P36" s="107"/>
      <c r="S36" s="131"/>
      <c r="V36" s="153"/>
    </row>
    <row customHeight="1" ht="24.75">
      <c r="A37" s="89"/>
      <c r="B37" s="89"/>
      <c r="C37" s="107"/>
      <c r="D37" s="92"/>
      <c r="E37" s="211" t="s">
        <v>64</v>
      </c>
      <c r="F37" s="211"/>
      <c r="G37" s="80"/>
      <c r="H37" s="129" t="s">
        <v>65</v>
      </c>
      <c r="I37" s="107"/>
      <c r="J37" s="107"/>
      <c r="K37" s="107"/>
      <c r="L37" s="107"/>
      <c r="M37" s="107"/>
      <c r="N37" s="151"/>
      <c r="O37" s="107"/>
      <c r="P37" s="134" t="s">
        <v>19</v>
      </c>
      <c r="S37" s="131"/>
      <c r="V37" s="154" t="s">
        <v>66</v>
      </c>
    </row>
    <row customHeight="1" ht="3">
      <c r="A38" s="89"/>
      <c r="B38" s="89"/>
      <c r="C38" s="107"/>
      <c r="D38" s="92"/>
      <c r="E38" s="91"/>
      <c r="F38" s="91"/>
      <c r="G38" s="91"/>
      <c r="H38" s="92"/>
      <c r="I38" s="107"/>
      <c r="J38" s="107"/>
      <c r="K38" s="107"/>
      <c r="L38" s="107"/>
      <c r="M38" s="107"/>
      <c r="N38" s="151"/>
      <c r="O38" s="107"/>
      <c r="P38" s="107"/>
      <c r="S38" s="131"/>
      <c r="V38" s="153"/>
    </row>
    <row customHeight="1" ht="24.75">
      <c r="A39" s="89"/>
      <c r="B39" s="89"/>
      <c r="C39" s="107"/>
      <c r="D39" s="92"/>
      <c r="E39" s="211" t="s">
        <v>67</v>
      </c>
      <c r="F39" s="211"/>
      <c r="G39" s="80"/>
      <c r="H39" s="129" t="s">
        <v>65</v>
      </c>
      <c r="I39" s="107"/>
      <c r="J39" s="107"/>
      <c r="K39" s="107"/>
      <c r="L39" s="107"/>
      <c r="M39" s="107"/>
      <c r="N39" s="151"/>
      <c r="O39" s="107"/>
      <c r="P39" s="134" t="s">
        <v>19</v>
      </c>
      <c r="S39" s="131"/>
      <c r="V39" s="154" t="s">
        <v>68</v>
      </c>
    </row>
    <row customHeight="1" ht="3">
      <c r="A40" s="89"/>
      <c r="B40" s="89"/>
      <c r="C40" s="107"/>
      <c r="D40" s="92"/>
      <c r="E40" s="91"/>
      <c r="F40" s="91"/>
      <c r="G40" s="91"/>
      <c r="H40" s="92"/>
      <c r="I40" s="107"/>
      <c r="J40" s="107"/>
      <c r="K40" s="107"/>
      <c r="L40" s="107"/>
      <c r="M40" s="107"/>
      <c r="N40" s="151"/>
      <c r="O40" s="107"/>
      <c r="P40" s="107"/>
      <c r="S40" s="131"/>
      <c r="V40" s="153"/>
    </row>
    <row customHeight="1" ht="24.75">
      <c r="A41" s="89"/>
      <c r="B41" s="89"/>
      <c r="C41" s="107"/>
      <c r="D41" s="92"/>
      <c r="E41" s="211" t="s">
        <v>69</v>
      </c>
      <c r="F41" s="211"/>
      <c r="G41" s="80"/>
      <c r="H41" s="160" t="s">
        <v>70</v>
      </c>
      <c r="I41" s="107"/>
      <c r="J41" s="107"/>
      <c r="K41" s="107"/>
      <c r="L41" s="107"/>
      <c r="M41" s="107"/>
      <c r="N41" s="151"/>
      <c r="O41" s="107"/>
      <c r="P41" s="134" t="s">
        <v>19</v>
      </c>
      <c r="S41" s="128" t="s">
        <v>71</v>
      </c>
      <c r="V41" s="156" t="s">
        <v>72</v>
      </c>
    </row>
    <row customHeight="1" ht="3">
      <c r="A42" s="89"/>
      <c r="B42" s="89"/>
      <c r="C42" s="107"/>
      <c r="D42" s="92"/>
      <c r="E42" s="91"/>
      <c r="F42" s="91"/>
      <c r="G42" s="91"/>
      <c r="H42" s="92"/>
      <c r="I42" s="107"/>
      <c r="J42" s="107"/>
      <c r="K42" s="107"/>
      <c r="L42" s="107"/>
      <c r="M42" s="107"/>
      <c r="N42" s="151"/>
      <c r="O42" s="107"/>
      <c r="P42" s="107"/>
      <c r="S42" s="131"/>
      <c r="V42" s="153"/>
    </row>
    <row customHeight="1" ht="18.75">
      <c r="A43" s="89"/>
      <c r="B43" s="89"/>
      <c r="C43" s="107"/>
      <c r="D43" s="92"/>
      <c r="E43" s="211" t="s">
        <v>73</v>
      </c>
      <c r="F43" s="211"/>
      <c r="G43" s="80"/>
      <c r="H43" s="129" t="s">
        <v>74</v>
      </c>
      <c r="I43" s="107"/>
      <c r="J43" s="107"/>
      <c r="K43" s="107"/>
      <c r="L43" s="107"/>
      <c r="M43" s="107"/>
      <c r="N43" s="151"/>
      <c r="O43" s="107"/>
      <c r="P43" s="134" t="s">
        <v>19</v>
      </c>
      <c r="S43" s="131"/>
      <c r="V43" s="154" t="s">
        <v>75</v>
      </c>
    </row>
    <row customHeight="1" ht="3">
      <c r="A44" s="89"/>
      <c r="B44" s="89"/>
      <c r="C44" s="107"/>
      <c r="D44" s="92"/>
      <c r="E44" s="91"/>
      <c r="F44" s="91"/>
      <c r="G44" s="91"/>
      <c r="H44" s="92"/>
      <c r="I44" s="107"/>
      <c r="J44" s="107"/>
      <c r="K44" s="107"/>
      <c r="L44" s="107"/>
      <c r="M44" s="107"/>
      <c r="N44" s="151"/>
      <c r="O44" s="107"/>
      <c r="P44" s="107"/>
      <c r="S44" s="131"/>
      <c r="V44" s="153"/>
    </row>
    <row customHeight="1" ht="63">
      <c r="A45" s="89"/>
      <c r="B45" s="89"/>
      <c r="C45" s="57"/>
      <c r="D45" s="92"/>
      <c r="E45" s="211" t="s">
        <v>76</v>
      </c>
      <c r="F45" s="211"/>
      <c r="G45" s="80"/>
      <c r="H45" s="129" t="s">
        <v>77</v>
      </c>
      <c r="I45" s="57"/>
      <c r="J45" s="57"/>
      <c r="K45" s="57"/>
      <c r="L45" s="57"/>
      <c r="M45" s="57"/>
      <c r="N45" s="151"/>
      <c r="O45" s="57"/>
      <c r="P45" s="134" t="s">
        <v>19</v>
      </c>
      <c r="S45" s="128" t="s">
        <v>78</v>
      </c>
      <c r="V45" s="154" t="s">
        <v>79</v>
      </c>
    </row>
    <row customHeight="1" ht="3">
      <c r="A46" s="89"/>
      <c r="B46" s="89"/>
      <c r="C46" s="57"/>
      <c r="D46" s="92"/>
      <c r="E46" s="91"/>
      <c r="F46" s="91"/>
      <c r="G46" s="91"/>
      <c r="H46" s="92"/>
      <c r="I46" s="57"/>
      <c r="J46" s="57"/>
      <c r="K46" s="57"/>
      <c r="L46" s="57"/>
      <c r="M46" s="57"/>
      <c r="N46" s="151"/>
      <c r="O46" s="57"/>
      <c r="P46" s="57"/>
      <c r="S46" s="131"/>
      <c r="V46" s="153"/>
    </row>
    <row customHeight="1" ht="11.25" hidden="1">
      <c r="A47" s="89"/>
      <c r="B47" s="89"/>
      <c r="C47" s="107"/>
      <c r="D47" s="92"/>
      <c r="E47" s="91"/>
      <c r="F47" s="91"/>
      <c r="G47" s="91"/>
      <c r="H47" s="92"/>
      <c r="I47" s="107"/>
      <c r="J47" s="107"/>
      <c r="K47" s="107"/>
      <c r="L47" s="107"/>
      <c r="M47" s="107"/>
      <c r="N47" s="151"/>
      <c r="O47" s="107"/>
      <c r="P47" s="107"/>
      <c r="S47" s="131"/>
      <c r="V47" s="153"/>
    </row>
    <row customHeight="1" ht="11.25" hidden="1">
      <c r="A48" s="89"/>
      <c r="B48" s="89"/>
      <c r="C48" s="107"/>
      <c r="D48" s="92"/>
      <c r="E48" s="91"/>
      <c r="F48" s="91"/>
      <c r="G48" s="91"/>
      <c r="H48" s="92"/>
      <c r="I48" s="107"/>
      <c r="J48" s="107"/>
      <c r="K48" s="107"/>
      <c r="L48" s="107"/>
      <c r="M48" s="107"/>
      <c r="N48" s="151"/>
      <c r="O48" s="107"/>
      <c r="P48" s="107"/>
      <c r="S48" s="131"/>
      <c r="V48" s="153"/>
    </row>
    <row customHeight="1" ht="11.25" hidden="1">
      <c r="A49" s="89"/>
      <c r="B49" s="89"/>
      <c r="C49" s="107"/>
      <c r="D49" s="92"/>
      <c r="E49" s="91"/>
      <c r="F49" s="91"/>
      <c r="G49" s="91"/>
      <c r="H49" s="92"/>
      <c r="I49" s="107"/>
      <c r="J49" s="107"/>
      <c r="K49" s="107"/>
      <c r="L49" s="107"/>
      <c r="M49" s="107"/>
      <c r="N49" s="151"/>
      <c r="O49" s="107"/>
      <c r="P49" s="107"/>
      <c r="S49" s="131"/>
      <c r="V49" s="153"/>
    </row>
    <row customHeight="1" ht="11.25" hidden="1">
      <c r="A50" s="89"/>
      <c r="B50" s="89"/>
      <c r="C50" s="107"/>
      <c r="D50" s="92"/>
      <c r="E50" s="91"/>
      <c r="F50" s="91"/>
      <c r="G50" s="91"/>
      <c r="H50" s="92"/>
      <c r="I50" s="107"/>
      <c r="J50" s="107"/>
      <c r="K50" s="107"/>
      <c r="L50" s="107"/>
      <c r="M50" s="107"/>
      <c r="N50" s="151"/>
      <c r="O50" s="107"/>
      <c r="P50" s="107"/>
      <c r="S50" s="131"/>
      <c r="V50" s="153"/>
    </row>
    <row customHeight="1" ht="11.25" hidden="1">
      <c r="A51" s="89"/>
      <c r="B51" s="89"/>
      <c r="C51" s="107"/>
      <c r="D51" s="92"/>
      <c r="E51" s="91"/>
      <c r="F51" s="91"/>
      <c r="G51" s="91"/>
      <c r="H51" s="92"/>
      <c r="I51" s="107"/>
      <c r="J51" s="107"/>
      <c r="K51" s="107"/>
      <c r="L51" s="107"/>
      <c r="M51" s="107"/>
      <c r="N51" s="151"/>
      <c r="O51" s="107"/>
      <c r="P51" s="107"/>
      <c r="S51" s="131"/>
      <c r="V51" s="153"/>
    </row>
    <row customHeight="1" ht="11.25" hidden="1">
      <c r="A52" s="89"/>
      <c r="B52" s="89"/>
      <c r="C52" s="107"/>
      <c r="D52" s="92"/>
      <c r="E52" s="91"/>
      <c r="F52" s="91"/>
      <c r="G52" s="91"/>
      <c r="H52" s="92"/>
      <c r="I52" s="107"/>
      <c r="J52" s="107"/>
      <c r="K52" s="107"/>
      <c r="L52" s="107"/>
      <c r="M52" s="107"/>
      <c r="N52" s="151"/>
      <c r="O52" s="107"/>
      <c r="P52" s="107"/>
      <c r="S52" s="131"/>
      <c r="V52" s="153"/>
    </row>
    <row customHeight="1" ht="11.25" hidden="1">
      <c r="A53" s="89"/>
      <c r="B53" s="89"/>
      <c r="C53" s="107"/>
      <c r="D53" s="92"/>
      <c r="E53" s="91"/>
      <c r="F53" s="91"/>
      <c r="G53" s="91"/>
      <c r="H53" s="92"/>
      <c r="I53" s="107"/>
      <c r="J53" s="107"/>
      <c r="K53" s="107"/>
      <c r="L53" s="107"/>
      <c r="M53" s="107"/>
      <c r="N53" s="151"/>
      <c r="O53" s="107"/>
      <c r="P53" s="107"/>
      <c r="S53" s="131"/>
      <c r="V53" s="153"/>
    </row>
    <row customHeight="1" ht="11.25" hidden="1">
      <c r="A54" s="89"/>
      <c r="B54" s="89"/>
      <c r="C54" s="107"/>
      <c r="D54" s="92"/>
      <c r="E54" s="91"/>
      <c r="F54" s="91"/>
      <c r="G54" s="91"/>
      <c r="H54" s="92"/>
      <c r="I54" s="107"/>
      <c r="J54" s="107"/>
      <c r="K54" s="107"/>
      <c r="L54" s="107"/>
      <c r="M54" s="107"/>
      <c r="N54" s="151"/>
      <c r="O54" s="107"/>
      <c r="P54" s="107"/>
      <c r="S54" s="131"/>
      <c r="V54" s="153"/>
    </row>
    <row customHeight="1" ht="11.25" hidden="1">
      <c r="A55" s="89"/>
      <c r="B55" s="89"/>
      <c r="C55" s="57"/>
      <c r="D55" s="92"/>
      <c r="E55" s="91"/>
      <c r="F55" s="91"/>
      <c r="G55" s="91"/>
      <c r="H55" s="92"/>
      <c r="I55" s="57"/>
      <c r="J55" s="57"/>
      <c r="K55" s="57"/>
      <c r="L55" s="57"/>
      <c r="M55" s="57"/>
      <c r="N55" s="151"/>
      <c r="O55" s="57"/>
      <c r="P55" s="57"/>
      <c r="S55" s="131"/>
      <c r="V55" s="153"/>
    </row>
    <row customHeight="1" ht="11.25" hidden="1">
      <c r="A56" s="89"/>
      <c r="B56" s="89"/>
      <c r="C56" s="57"/>
      <c r="D56" s="92"/>
      <c r="E56" s="91"/>
      <c r="F56" s="91"/>
      <c r="G56" s="91"/>
      <c r="H56" s="92"/>
      <c r="I56" s="57"/>
      <c r="J56" s="57"/>
      <c r="K56" s="57"/>
      <c r="L56" s="57"/>
      <c r="M56" s="57"/>
      <c r="N56" s="151"/>
      <c r="O56" s="57"/>
      <c r="P56" s="57"/>
      <c r="S56" s="131"/>
      <c r="V56" s="153"/>
    </row>
    <row customHeight="1" ht="11.25" hidden="1">
      <c r="A57" s="89"/>
      <c r="B57" s="89"/>
      <c r="C57" s="57"/>
      <c r="D57" s="92"/>
      <c r="E57" s="91"/>
      <c r="F57" s="91"/>
      <c r="G57" s="91"/>
      <c r="H57" s="92"/>
      <c r="I57" s="57"/>
      <c r="J57" s="57"/>
      <c r="K57" s="57"/>
      <c r="L57" s="57"/>
      <c r="M57" s="57"/>
      <c r="N57" s="151"/>
      <c r="O57" s="57"/>
      <c r="P57" s="57"/>
      <c r="S57" s="131"/>
      <c r="V57" s="153"/>
    </row>
    <row customHeight="1" ht="5.25">
      <c r="A58" s="89"/>
      <c r="B58" s="89"/>
      <c r="C58" s="57"/>
      <c r="D58" s="92"/>
      <c r="E58" s="135"/>
      <c r="F58" s="135"/>
      <c r="G58" s="135"/>
      <c r="H58" s="135"/>
      <c r="I58" s="57"/>
      <c r="J58" s="57"/>
      <c r="K58" s="57"/>
      <c r="L58" s="57"/>
      <c r="M58" s="57"/>
      <c r="N58" s="151"/>
      <c r="O58" s="57"/>
      <c r="P58" s="57"/>
      <c r="S58" s="131"/>
      <c r="V58" s="153"/>
    </row>
    <row customHeight="1" ht="6">
      <c r="A59" s="57"/>
      <c r="B59" s="57"/>
      <c r="C59" s="57"/>
      <c r="D59" s="57"/>
      <c r="E59" s="136"/>
      <c r="F59" s="136"/>
      <c r="G59" s="136"/>
      <c r="H59" s="136"/>
      <c r="I59" s="57"/>
      <c r="J59" s="57"/>
      <c r="K59" s="57"/>
      <c r="L59" s="57"/>
      <c r="M59" s="57"/>
      <c r="N59" s="151"/>
      <c r="O59" s="57"/>
      <c r="P59" s="57"/>
      <c r="S59" s="131"/>
      <c r="V59" s="153"/>
    </row>
    <row customHeight="1" ht="15">
      <c r="A60" s="57"/>
      <c r="B60" s="57"/>
      <c r="C60" s="57"/>
      <c r="D60" s="57"/>
      <c r="E60" s="213" t="s">
        <v>80</v>
      </c>
      <c r="F60" s="213"/>
      <c r="G60" s="102"/>
      <c r="H60" s="102"/>
      <c r="I60" s="57"/>
      <c r="J60" s="57"/>
      <c r="K60" s="57"/>
      <c r="L60" s="57"/>
      <c r="M60" s="57"/>
      <c r="N60" s="151"/>
      <c r="O60" s="57"/>
      <c r="P60" s="57"/>
      <c r="S60" s="131"/>
      <c r="V60" s="153"/>
    </row>
    <row customHeight="1" ht="6">
      <c r="A61" s="57"/>
      <c r="B61" s="57"/>
      <c r="C61" s="57"/>
      <c r="D61" s="57"/>
      <c r="E61" s="94"/>
      <c r="F61" s="95"/>
      <c r="G61" s="57"/>
      <c r="H61" s="80"/>
      <c r="I61" s="57"/>
      <c r="J61" s="57"/>
      <c r="K61" s="57"/>
      <c r="L61" s="57"/>
      <c r="M61" s="57"/>
      <c r="N61" s="151"/>
      <c r="O61" s="57"/>
      <c r="P61" s="80"/>
      <c r="S61" s="131"/>
      <c r="V61" s="153"/>
    </row>
    <row customHeight="1" ht="24">
      <c r="A62" s="107"/>
      <c r="B62" s="107"/>
      <c r="C62" s="107"/>
      <c r="D62" s="80"/>
      <c r="E62" s="211" t="s">
        <v>81</v>
      </c>
      <c r="F62" s="152" t="s">
        <v>82</v>
      </c>
      <c r="G62" s="80"/>
      <c r="H62" s="129" t="s">
        <v>83</v>
      </c>
      <c r="I62" s="85"/>
      <c r="J62" s="107"/>
      <c r="K62" s="107"/>
      <c r="L62" s="107"/>
      <c r="M62" s="107"/>
      <c r="N62" s="151"/>
      <c r="O62" s="80"/>
      <c r="P62" s="134" t="s">
        <v>19</v>
      </c>
      <c r="S62" s="131"/>
      <c r="V62" s="154" t="s">
        <v>84</v>
      </c>
    </row>
    <row customHeight="1" ht="24">
      <c r="A63" s="107"/>
      <c r="B63" s="107"/>
      <c r="C63" s="107"/>
      <c r="D63" s="80"/>
      <c r="E63" s="211"/>
      <c r="F63" s="152" t="s">
        <v>85</v>
      </c>
      <c r="G63" s="80"/>
      <c r="H63" s="129" t="s">
        <v>83</v>
      </c>
      <c r="I63" s="85"/>
      <c r="J63" s="107"/>
      <c r="K63" s="107"/>
      <c r="L63" s="107"/>
      <c r="M63" s="107"/>
      <c r="N63" s="151"/>
      <c r="O63" s="80"/>
      <c r="P63" s="134" t="s">
        <v>19</v>
      </c>
      <c r="S63" s="131"/>
      <c r="V63" s="154" t="s">
        <v>86</v>
      </c>
    </row>
    <row customHeight="1" ht="15">
      <c r="A64" s="107"/>
      <c r="B64" s="107"/>
      <c r="C64" s="107"/>
      <c r="D64" s="80"/>
      <c r="E64" s="211" t="s">
        <v>87</v>
      </c>
      <c r="F64" s="152" t="s">
        <v>88</v>
      </c>
      <c r="G64" s="80"/>
      <c r="H64" s="129" t="s">
        <v>89</v>
      </c>
      <c r="I64" s="85"/>
      <c r="J64" s="107"/>
      <c r="K64" s="107"/>
      <c r="L64" s="107"/>
      <c r="M64" s="107"/>
      <c r="N64" s="151"/>
      <c r="O64" s="80"/>
      <c r="P64" s="134" t="s">
        <v>19</v>
      </c>
      <c r="S64" s="131"/>
      <c r="V64" s="154" t="s">
        <v>90</v>
      </c>
    </row>
    <row customHeight="1" ht="15">
      <c r="A65" s="107"/>
      <c r="B65" s="107"/>
      <c r="C65" s="107"/>
      <c r="D65" s="80"/>
      <c r="E65" s="211"/>
      <c r="F65" s="152" t="s">
        <v>91</v>
      </c>
      <c r="G65" s="80"/>
      <c r="H65" s="129" t="s">
        <v>92</v>
      </c>
      <c r="I65" s="85"/>
      <c r="J65" s="107"/>
      <c r="K65" s="107"/>
      <c r="L65" s="107"/>
      <c r="M65" s="107"/>
      <c r="N65" s="151"/>
      <c r="O65" s="80"/>
      <c r="P65" s="134" t="s">
        <v>19</v>
      </c>
      <c r="S65" s="131"/>
      <c r="V65" s="154" t="s">
        <v>93</v>
      </c>
    </row>
    <row customHeight="1" ht="15">
      <c r="A66" s="107"/>
      <c r="B66" s="107"/>
      <c r="C66" s="107"/>
      <c r="D66" s="80"/>
      <c r="E66" s="211" t="s">
        <v>94</v>
      </c>
      <c r="F66" s="152" t="s">
        <v>88</v>
      </c>
      <c r="G66" s="80"/>
      <c r="H66" s="129" t="s">
        <v>89</v>
      </c>
      <c r="I66" s="85"/>
      <c r="J66" s="107"/>
      <c r="K66" s="107"/>
      <c r="L66" s="107"/>
      <c r="M66" s="107"/>
      <c r="N66" s="151"/>
      <c r="O66" s="80"/>
      <c r="P66" s="134" t="s">
        <v>19</v>
      </c>
      <c r="S66" s="131"/>
      <c r="V66" s="154" t="s">
        <v>95</v>
      </c>
    </row>
    <row customHeight="1" ht="15">
      <c r="A67" s="107"/>
      <c r="B67" s="107"/>
      <c r="C67" s="107"/>
      <c r="D67" s="80"/>
      <c r="E67" s="211"/>
      <c r="F67" s="152" t="s">
        <v>91</v>
      </c>
      <c r="G67" s="80"/>
      <c r="H67" s="129" t="s">
        <v>92</v>
      </c>
      <c r="I67" s="85"/>
      <c r="J67" s="107"/>
      <c r="K67" s="107"/>
      <c r="L67" s="107"/>
      <c r="M67" s="107"/>
      <c r="N67" s="151"/>
      <c r="O67" s="80"/>
      <c r="P67" s="134" t="s">
        <v>19</v>
      </c>
      <c r="S67" s="131"/>
      <c r="V67" s="154" t="s">
        <v>96</v>
      </c>
    </row>
    <row customHeight="1" ht="15">
      <c r="A68" s="57"/>
      <c r="B68" s="57"/>
      <c r="C68" s="57"/>
      <c r="D68" s="80"/>
      <c r="E68" s="211" t="s">
        <v>97</v>
      </c>
      <c r="F68" s="152" t="s">
        <v>88</v>
      </c>
      <c r="G68" s="80"/>
      <c r="H68" s="129" t="s">
        <v>98</v>
      </c>
      <c r="I68" s="85"/>
      <c r="J68" s="57"/>
      <c r="K68" s="57"/>
      <c r="L68" s="57"/>
      <c r="M68" s="57"/>
      <c r="N68" s="151"/>
      <c r="O68" s="80"/>
      <c r="P68" s="134" t="s">
        <v>19</v>
      </c>
      <c r="S68" s="131"/>
      <c r="V68" s="154" t="s">
        <v>99</v>
      </c>
    </row>
    <row customHeight="1" ht="15">
      <c r="A69" s="57"/>
      <c r="B69" s="57"/>
      <c r="C69" s="57"/>
      <c r="D69" s="80"/>
      <c r="E69" s="211"/>
      <c r="F69" s="152" t="s">
        <v>100</v>
      </c>
      <c r="G69" s="80"/>
      <c r="H69" s="129" t="s">
        <v>101</v>
      </c>
      <c r="I69" s="85"/>
      <c r="J69" s="57"/>
      <c r="K69" s="57"/>
      <c r="L69" s="57"/>
      <c r="M69" s="57"/>
      <c r="N69" s="151"/>
      <c r="O69" s="80"/>
      <c r="P69" s="134" t="s">
        <v>19</v>
      </c>
      <c r="S69" s="131"/>
      <c r="V69" s="154" t="s">
        <v>102</v>
      </c>
    </row>
    <row customHeight="1" ht="15">
      <c r="A70" s="57"/>
      <c r="B70" s="57"/>
      <c r="C70" s="57"/>
      <c r="D70" s="80"/>
      <c r="E70" s="211"/>
      <c r="F70" s="152" t="s">
        <v>91</v>
      </c>
      <c r="G70" s="80"/>
      <c r="H70" s="129" t="s">
        <v>92</v>
      </c>
      <c r="I70" s="85"/>
      <c r="J70" s="57"/>
      <c r="K70" s="57"/>
      <c r="L70" s="57"/>
      <c r="M70" s="57"/>
      <c r="N70" s="151"/>
      <c r="O70" s="80"/>
      <c r="P70" s="134" t="s">
        <v>19</v>
      </c>
      <c r="S70" s="131"/>
      <c r="V70" s="154" t="s">
        <v>103</v>
      </c>
    </row>
    <row customHeight="1" ht="15">
      <c r="A71" s="57"/>
      <c r="B71" s="57"/>
      <c r="C71" s="57"/>
      <c r="D71" s="80"/>
      <c r="E71" s="211"/>
      <c r="F71" s="152" t="s">
        <v>104</v>
      </c>
      <c r="G71" s="80"/>
      <c r="H71" s="129" t="s">
        <v>105</v>
      </c>
      <c r="I71" s="85"/>
      <c r="J71" s="57"/>
      <c r="K71" s="57"/>
      <c r="L71" s="57"/>
      <c r="M71" s="57"/>
      <c r="N71" s="151"/>
      <c r="O71" s="80"/>
      <c r="P71" s="134" t="s">
        <v>19</v>
      </c>
      <c r="S71" s="131"/>
      <c r="V71" s="154" t="s">
        <v>106</v>
      </c>
    </row>
    <row customHeight="1" ht="9">
      <c r="A72" s="57"/>
      <c r="B72" s="57"/>
      <c r="C72" s="57"/>
      <c r="D72" s="57"/>
      <c r="E72" s="96"/>
      <c r="F72" s="80"/>
      <c r="G72" s="57"/>
      <c r="H72" s="88"/>
      <c r="I72" s="57"/>
      <c r="J72" s="57"/>
      <c r="K72" s="57"/>
      <c r="L72" s="57"/>
      <c r="M72" s="57"/>
      <c r="N72" s="57"/>
      <c r="O72" s="57"/>
      <c r="P72" s="80"/>
    </row>
    <row customHeight="1" ht="5.25">
      <c r="E73" s="135"/>
      <c r="F73" s="135"/>
      <c r="G73" s="135"/>
      <c r="H73" s="135"/>
    </row>
    <row customHeight="1" ht="5.25">
      <c r="E74" s="136"/>
      <c r="F74" s="136"/>
      <c r="G74" s="136"/>
      <c r="H74" s="136"/>
    </row>
    <row customHeight="1" ht="15">
      <c r="A75" s="57"/>
      <c r="B75" s="57"/>
      <c r="C75" s="57"/>
      <c r="D75" s="57"/>
      <c r="E75" s="212" t="s">
        <v>107</v>
      </c>
      <c r="F75" s="212"/>
      <c r="G75" s="212"/>
      <c r="H75" s="212"/>
      <c r="I75" s="57"/>
      <c r="J75" s="57"/>
      <c r="K75" s="57"/>
      <c r="L75" s="57"/>
      <c r="M75" s="57"/>
      <c r="N75" s="57"/>
      <c r="O75" s="57"/>
      <c r="P75" s="57"/>
    </row>
    <row customHeight="1" ht="5.25">
      <c r="E76" s="135"/>
      <c r="F76" s="135"/>
      <c r="G76" s="135"/>
      <c r="H76" s="135"/>
    </row>
    <row customHeight="1" ht="5.25">
      <c r="E77" s="136"/>
      <c r="F77" s="136"/>
      <c r="G77" s="136"/>
      <c r="H77" s="136"/>
    </row>
    <row customHeight="1" ht="42">
      <c r="A78" s="89"/>
      <c r="B78" s="89"/>
      <c r="C78" s="107"/>
      <c r="D78" s="92"/>
      <c r="E78" s="211" t="s">
        <v>108</v>
      </c>
      <c r="F78" s="211"/>
      <c r="G78" s="80"/>
      <c r="H78" s="132"/>
      <c r="I78" s="107"/>
      <c r="J78" s="107"/>
      <c r="K78" s="107"/>
      <c r="L78" s="107"/>
      <c r="M78" s="107"/>
      <c r="N78" s="107"/>
      <c r="O78" s="107"/>
      <c r="P78" s="107"/>
      <c r="S78" s="128" t="s">
        <v>109</v>
      </c>
    </row>
    <row customHeight="1" ht="3"/>
    <row customHeight="1" ht="24">
      <c r="A80" s="89"/>
      <c r="B80" s="89"/>
      <c r="C80" s="107"/>
      <c r="D80" s="92"/>
      <c r="E80" s="211" t="s">
        <v>110</v>
      </c>
      <c r="F80" s="211"/>
      <c r="G80" s="80"/>
      <c r="H80" s="228" t="str">
        <f>HYPERLINK("https://eias.ru/files/46ep.stx.eias.justification.rtf","Загрузить")</f>
        <v>Загрузить</v>
      </c>
      <c r="I80" s="107"/>
      <c r="J80" s="107"/>
      <c r="K80" s="107"/>
      <c r="L80" s="107"/>
      <c r="M80" s="107"/>
      <c r="N80" s="107"/>
      <c r="O80" s="107"/>
      <c r="P80" s="107"/>
      <c r="S80" s="131"/>
    </row>
    <row customHeight="1" ht="3" hidden="1"/>
    <row customHeight="1" ht="10.5" hidden="1"/>
    <row customHeight="1" ht="5.25">
      <c r="E83" s="135"/>
      <c r="F83" s="135"/>
      <c r="G83" s="135"/>
      <c r="H83" s="135"/>
    </row>
    <row customHeight="1" ht="5.25">
      <c r="E84" s="136"/>
      <c r="F84" s="136"/>
      <c r="G84" s="136"/>
      <c r="H84" s="136"/>
    </row>
    <row customHeight="1" ht="30.75">
      <c r="H85" s="12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customHeight="1" ht="15">
      <c r="E86" s="210" t="s">
        <v>111</v>
      </c>
      <c r="F86" s="137" t="s">
        <v>112</v>
      </c>
      <c r="G86" s="138"/>
      <c r="H86" s="245" t="s">
        <v>113</v>
      </c>
    </row>
    <row customHeight="1" ht="15">
      <c r="E87" s="210"/>
      <c r="F87" s="137" t="s">
        <v>114</v>
      </c>
      <c r="G87" s="138"/>
      <c r="H87" s="245" t="s">
        <v>115</v>
      </c>
    </row>
    <row customHeight="1" ht="15">
      <c r="E88" s="210" t="s">
        <v>116</v>
      </c>
      <c r="F88" s="137" t="s">
        <v>112</v>
      </c>
      <c r="G88" s="138"/>
      <c r="H88" s="250" t="s">
        <v>117</v>
      </c>
    </row>
    <row customHeight="1" ht="15">
      <c r="E89" s="210"/>
      <c r="F89" s="137" t="s">
        <v>114</v>
      </c>
      <c r="G89" s="138"/>
      <c r="H89" s="250" t="s">
        <v>115</v>
      </c>
    </row>
    <row customHeight="1" ht="15">
      <c r="E90" s="210" t="s">
        <v>118</v>
      </c>
      <c r="F90" s="137" t="s">
        <v>112</v>
      </c>
      <c r="G90" s="138"/>
      <c r="H90" s="258" t="s">
        <v>119</v>
      </c>
    </row>
    <row customHeight="1" ht="15">
      <c r="E91" s="210"/>
      <c r="F91" s="137" t="s">
        <v>114</v>
      </c>
      <c r="G91" s="138"/>
      <c r="H91" s="258" t="s">
        <v>115</v>
      </c>
    </row>
    <row customHeight="1" ht="15">
      <c r="E92" s="210" t="s">
        <v>120</v>
      </c>
      <c r="F92" s="137" t="s">
        <v>112</v>
      </c>
      <c r="G92" s="138"/>
      <c r="H92" s="265" t="s">
        <v>121</v>
      </c>
    </row>
    <row customHeight="1" ht="15">
      <c r="E93" s="210"/>
      <c r="F93" s="137" t="s">
        <v>114</v>
      </c>
      <c r="G93" s="138"/>
      <c r="H93" s="265" t="s">
        <v>115</v>
      </c>
    </row>
    <row customHeight="1" ht="10.5" hidden="1">
      <c r="E94" s="210" t="s">
        <v>29</v>
      </c>
      <c r="F94" s="137" t="s">
        <v>112</v>
      </c>
      <c r="G94" s="138"/>
      <c r="H94" s="229"/>
    </row>
    <row customHeight="1" ht="10.5" hidden="1">
      <c r="E95" s="210"/>
      <c r="F95" s="137" t="s">
        <v>114</v>
      </c>
      <c r="G95" s="138"/>
      <c r="H95" s="229"/>
    </row>
    <row customHeight="1" ht="10.5" hidden="1">
      <c r="E96" s="210" t="s">
        <v>122</v>
      </c>
      <c r="F96" s="137" t="s">
        <v>112</v>
      </c>
      <c r="G96" s="138"/>
      <c r="H96" s="229"/>
    </row>
    <row customHeight="1" ht="10.5" hidden="1">
      <c r="E97" s="210"/>
      <c r="F97" s="137" t="s">
        <v>114</v>
      </c>
      <c r="G97" s="138"/>
      <c r="H97" s="229"/>
    </row>
    <row customHeight="1" ht="10.5" hidden="1">
      <c r="E98" s="210" t="s">
        <v>123</v>
      </c>
      <c r="F98" s="137" t="s">
        <v>112</v>
      </c>
      <c r="G98" s="138"/>
      <c r="H98" s="229"/>
    </row>
    <row customHeight="1" ht="10.5" hidden="1">
      <c r="E99" s="210"/>
      <c r="F99" s="137" t="s">
        <v>114</v>
      </c>
      <c r="G99" s="138"/>
      <c r="H99" s="229"/>
    </row>
    <row customHeight="1" ht="10.5" hidden="1">
      <c r="E100" s="210" t="s">
        <v>124</v>
      </c>
      <c r="F100" s="137" t="s">
        <v>112</v>
      </c>
      <c r="G100" s="138"/>
      <c r="H100" s="229"/>
    </row>
    <row customHeight="1" ht="10.5" hidden="1">
      <c r="E101" s="210"/>
      <c r="F101" s="137" t="s">
        <v>114</v>
      </c>
      <c r="G101" s="138"/>
      <c r="H101" s="229"/>
    </row>
    <row customHeight="1" ht="10.5" hidden="1">
      <c r="E102" s="210" t="s">
        <v>125</v>
      </c>
      <c r="F102" s="137" t="s">
        <v>112</v>
      </c>
      <c r="G102" s="138"/>
      <c r="H102" s="229"/>
    </row>
    <row customHeight="1" ht="10.5" hidden="1">
      <c r="E103" s="210"/>
      <c r="F103" s="137" t="s">
        <v>114</v>
      </c>
      <c r="G103" s="138"/>
      <c r="H103" s="229"/>
    </row>
    <row customHeight="1" ht="10.5" hidden="1">
      <c r="E104" s="210" t="s">
        <v>126</v>
      </c>
      <c r="F104" s="137" t="s">
        <v>112</v>
      </c>
      <c r="G104" s="138"/>
      <c r="H104" s="229"/>
    </row>
    <row customHeight="1" ht="10.5" hidden="1">
      <c r="E105" s="210"/>
      <c r="F105" s="137" t="s">
        <v>114</v>
      </c>
      <c r="G105" s="138"/>
      <c r="H105" s="229"/>
    </row>
    <row customHeight="1" ht="10.5" hidden="1">
      <c r="E106" s="210" t="s">
        <v>127</v>
      </c>
      <c r="F106" s="137" t="s">
        <v>112</v>
      </c>
      <c r="G106" s="138"/>
      <c r="H106" s="229"/>
    </row>
    <row customHeight="1" ht="10.5" hidden="1">
      <c r="E107" s="210"/>
      <c r="F107" s="137" t="s">
        <v>114</v>
      </c>
      <c r="G107" s="138"/>
      <c r="H107" s="229"/>
    </row>
    <row customHeight="1" ht="10.5" hidden="1">
      <c r="E108" s="210" t="s">
        <v>128</v>
      </c>
      <c r="F108" s="137" t="s">
        <v>112</v>
      </c>
      <c r="G108" s="138"/>
      <c r="H108" s="229"/>
    </row>
    <row customHeight="1" ht="10.5" hidden="1">
      <c r="E109" s="210"/>
      <c r="F109" s="137" t="s">
        <v>114</v>
      </c>
      <c r="G109" s="138"/>
      <c r="H109" s="229"/>
    </row>
    <row customHeight="1" ht="5.25">
      <c r="E110" s="135"/>
      <c r="F110" s="135"/>
      <c r="G110" s="135"/>
      <c r="H110" s="135"/>
    </row>
    <row customHeight="1" ht="5.25">
      <c r="E111" s="136"/>
      <c r="F111" s="136"/>
      <c r="G111" s="136"/>
      <c r="H111" s="136"/>
    </row>
    <row customHeight="1" ht="30">
      <c r="A112" s="89"/>
      <c r="B112" s="89"/>
      <c r="C112" s="107"/>
      <c r="D112" s="92"/>
      <c r="E112" s="211" t="s">
        <v>129</v>
      </c>
      <c r="F112" s="211"/>
      <c r="G112" s="80"/>
      <c r="H112" s="189" t="s">
        <v>130</v>
      </c>
      <c r="I112" s="107"/>
      <c r="J112" s="107"/>
      <c r="K112" s="107"/>
      <c r="L112" s="107"/>
      <c r="M112" s="107"/>
      <c r="N112" s="151"/>
      <c r="O112" s="107"/>
      <c r="S112" s="131"/>
    </row>
    <row customHeight="1" ht="5.25">
      <c r="E113" s="135"/>
      <c r="F113" s="135"/>
      <c r="G113" s="135"/>
      <c r="H113" s="135"/>
    </row>
    <row customHeight="1" ht="5.25">
      <c r="E114" s="136"/>
      <c r="F114" s="136"/>
      <c r="G114" s="136"/>
      <c r="H114" s="136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MO_LIST_18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2" xr:uid="{F0B798E8-E9C8-DDC8-5D78-EFE2A6F320BA}"/>
    <hyperlink ref="H80" r:id="rId3" xr:uid="{A37B4AC8-A088-96E8-6965-9A37F5423A68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FDFF1E5-2108-8798-B57A-0D318A03D265}" mc:Ignorable="x14ac xr xr2 xr3">
  <sheetPr>
    <tabColor rgb="FFD3DBDB"/>
    <pageSetUpPr fitToPage="1"/>
  </sheetPr>
  <dimension ref="A1:T168"/>
  <sheetViews>
    <sheetView showGridLines="0" workbookViewId="0" tabSelected="1">
      <pane xSplit="7" ySplit="13" topLeftCell="H158" activePane="bottomRight" state="frozen"/>
      <selection pane="bottomLeft" activeCell="A14" sqref="A14"/>
      <selection pane="topRight" activeCell="H1" sqref="H1"/>
      <selection pane="bottomRight" activeCell="K168" sqref="K168"/>
    </sheetView>
  </sheetViews>
  <sheetFormatPr customHeight="1" defaultRowHeight="10.5"/>
  <cols>
    <col min="1" max="2" style="139" width="4.7109375" hidden="1" customWidth="1"/>
    <col min="3" max="3" style="139" width="2.7109375" customWidth="1"/>
    <col min="4" max="4" style="139" width="10.7109375" customWidth="1"/>
    <col min="5" max="5" style="139" width="70.7109375" customWidth="1"/>
    <col min="6" max="6" style="139" width="10.7109375" customWidth="1"/>
    <col min="7" max="7" style="139" width="6.7109375" customWidth="1"/>
    <col min="8" max="12" style="139" width="17.7109375" customWidth="1"/>
    <col min="13" max="13" style="139" width="2.7109375" customWidth="1"/>
    <col min="14" max="19" style="139" width="13.57421875" hidden="1" customWidth="1"/>
    <col min="20" max="20" style="139" width="33.7109375" hidden="1" customWidth="1"/>
  </cols>
  <sheetData>
    <row customHeight="1" ht="10.5" hidden="1"/>
    <row customHeight="1" ht="10.5" hidden="1"/>
    <row customHeight="1" ht="10.5" hidden="1">
      <c r="H3" s="158" t="s">
        <v>131</v>
      </c>
      <c r="I3" s="157" t="s">
        <v>132</v>
      </c>
      <c r="J3" s="157" t="s">
        <v>133</v>
      </c>
      <c r="K3" s="157" t="s">
        <v>134</v>
      </c>
      <c r="L3" s="157" t="s">
        <v>135</v>
      </c>
      <c r="N3" s="158" t="s">
        <v>136</v>
      </c>
      <c r="O3" s="158" t="s">
        <v>137</v>
      </c>
      <c r="P3" s="158" t="s">
        <v>138</v>
      </c>
      <c r="Q3" s="158" t="s">
        <v>139</v>
      </c>
      <c r="R3" s="158" t="s">
        <v>140</v>
      </c>
      <c r="S3" s="158" t="s">
        <v>141</v>
      </c>
      <c r="T3" s="158" t="s">
        <v>142</v>
      </c>
    </row>
    <row customHeight="1" ht="10.5" hidden="1">
      <c r="A4" s="118"/>
      <c r="F4" s="117"/>
      <c r="G4" s="117"/>
      <c r="H4" s="117"/>
      <c r="I4" s="117"/>
      <c r="J4" s="117"/>
      <c r="K4" s="117"/>
      <c r="L4" s="117"/>
    </row>
    <row customHeight="1" ht="10.5" hidden="1">
      <c r="A5" s="116"/>
    </row>
    <row customHeight="1" ht="10.5" hidden="1">
      <c r="A6" s="116"/>
    </row>
    <row customHeight="1" ht="6">
      <c r="A7" s="116"/>
      <c r="D7" s="111"/>
      <c r="E7" s="111"/>
      <c r="F7" s="111"/>
      <c r="G7" s="111"/>
      <c r="H7" s="111"/>
      <c r="I7" s="111"/>
      <c r="J7" s="111"/>
      <c r="K7" s="111"/>
    </row>
    <row customHeight="1" ht="12">
      <c r="A8" s="116"/>
      <c r="D8" s="119" t="s">
        <v>15</v>
      </c>
      <c r="E8" s="119"/>
      <c r="F8" s="115"/>
      <c r="G8" s="115"/>
      <c r="H8" s="115"/>
      <c r="I8" s="115"/>
      <c r="J8" s="115"/>
      <c r="K8" s="115"/>
    </row>
    <row customHeight="1" ht="12">
      <c r="D9" s="162" t="str">
        <f>IF(ORG="","Не определено",ORG)</f>
        <v>ООО «СК «Тесла»</v>
      </c>
      <c r="E9" s="162"/>
    </row>
    <row customHeight="1" ht="15">
      <c r="D10" s="161"/>
      <c r="E10" s="161"/>
      <c r="F10" s="113"/>
      <c r="G10" s="113"/>
      <c r="H10" s="113"/>
      <c r="I10" s="113"/>
      <c r="J10" s="113"/>
      <c r="K10" s="113"/>
      <c r="L10" s="114" t="s">
        <v>143</v>
      </c>
    </row>
    <row customHeight="1" ht="15">
      <c r="C11" s="111"/>
      <c r="D11" s="224" t="s">
        <v>144</v>
      </c>
      <c r="E11" s="224" t="s">
        <v>145</v>
      </c>
      <c r="F11" s="224" t="s">
        <v>146</v>
      </c>
      <c r="G11" s="224" t="s">
        <v>147</v>
      </c>
      <c r="H11" s="225" t="s">
        <v>148</v>
      </c>
      <c r="I11" s="225" t="s">
        <v>149</v>
      </c>
      <c r="J11" s="225"/>
      <c r="K11" s="225"/>
      <c r="L11" s="225"/>
    </row>
    <row customHeight="1" ht="15">
      <c r="C12" s="111"/>
      <c r="D12" s="224"/>
      <c r="E12" s="224"/>
      <c r="F12" s="224"/>
      <c r="G12" s="224"/>
      <c r="H12" s="225"/>
      <c r="I12" s="121" t="s">
        <v>150</v>
      </c>
      <c r="J12" s="121" t="s">
        <v>151</v>
      </c>
      <c r="K12" s="121" t="s">
        <v>152</v>
      </c>
      <c r="L12" s="121" t="s">
        <v>153</v>
      </c>
    </row>
    <row customHeight="1" ht="12">
      <c r="D13" s="112">
        <v>0</v>
      </c>
      <c r="E13" s="112">
        <v>1</v>
      </c>
      <c r="F13" s="112">
        <v>2</v>
      </c>
      <c r="G13" s="112">
        <v>3</v>
      </c>
      <c r="H13" s="112">
        <v>4</v>
      </c>
      <c r="I13" s="112">
        <v>5</v>
      </c>
      <c r="J13" s="112">
        <v>6</v>
      </c>
      <c r="K13" s="112">
        <v>7</v>
      </c>
      <c r="L13" s="112">
        <v>8</v>
      </c>
    </row>
    <row customHeight="1" ht="18">
      <c r="C14" s="111"/>
      <c r="D14" s="230" t="s">
        <v>154</v>
      </c>
      <c r="E14" s="231"/>
      <c r="F14" s="231"/>
      <c r="G14" s="232"/>
      <c r="H14" s="233"/>
      <c r="I14" s="233"/>
      <c r="J14" s="233"/>
      <c r="K14" s="233"/>
      <c r="L14" s="234"/>
      <c r="N14" s="178"/>
      <c r="O14" s="178"/>
      <c r="P14" s="178"/>
      <c r="Q14" s="178"/>
      <c r="R14" s="178"/>
      <c r="S14" s="178"/>
      <c r="T14" s="178"/>
    </row>
    <row customHeight="1" ht="12">
      <c r="C15" s="111"/>
      <c r="D15" s="235" t="s">
        <v>155</v>
      </c>
      <c r="E15" s="236" t="s">
        <v>156</v>
      </c>
      <c r="F15" s="237" t="s">
        <v>157</v>
      </c>
      <c r="G15" s="172">
        <v>10</v>
      </c>
      <c r="H15" s="110">
        <f>SUM(I15:L15)</f>
        <v>13100.751</v>
      </c>
      <c r="I15" s="110">
        <f>SUM(I16,I17,I20,I23)</f>
        <v>6483.481</v>
      </c>
      <c r="J15" s="110">
        <f>SUM(J16,J17,J20,J23)</f>
        <v>24.524</v>
      </c>
      <c r="K15" s="110">
        <f>SUM(K16,K17,K20,K23)</f>
        <v>6592.746</v>
      </c>
      <c r="L15" s="110">
        <f>SUM(L16,L17,L20,L23)</f>
        <v>0</v>
      </c>
      <c r="N15" s="178"/>
      <c r="O15" s="178"/>
      <c r="P15" s="178"/>
      <c r="Q15" s="178"/>
      <c r="R15" s="178"/>
      <c r="S15" s="178"/>
      <c r="T15" s="180" t="s">
        <v>158</v>
      </c>
    </row>
    <row customHeight="1" ht="12">
      <c r="C16" s="111"/>
      <c r="D16" s="163" t="s">
        <v>159</v>
      </c>
      <c r="E16" s="173" t="s">
        <v>160</v>
      </c>
      <c r="F16" s="164" t="s">
        <v>157</v>
      </c>
      <c r="G16" s="121">
        <v>20</v>
      </c>
      <c r="H16" s="110">
        <f>SUM(I16:L16)</f>
        <v>2332.711</v>
      </c>
      <c r="I16" s="120">
        <v>2332.711</v>
      </c>
      <c r="J16" s="120">
        <v>0</v>
      </c>
      <c r="K16" s="120">
        <v>0</v>
      </c>
      <c r="L16" s="120">
        <v>0</v>
      </c>
      <c r="N16" s="178"/>
      <c r="O16" s="178"/>
      <c r="P16" s="178"/>
      <c r="Q16" s="178"/>
      <c r="R16" s="178"/>
      <c r="S16" s="178"/>
      <c r="T16" s="180" t="s">
        <v>158</v>
      </c>
    </row>
    <row customHeight="1" ht="12">
      <c r="C17" s="111"/>
      <c r="D17" s="163" t="s">
        <v>161</v>
      </c>
      <c r="E17" s="173" t="s">
        <v>162</v>
      </c>
      <c r="F17" s="164" t="s">
        <v>157</v>
      </c>
      <c r="G17" s="121">
        <v>30</v>
      </c>
      <c r="H17" s="110">
        <f>SUM(I17:L17)</f>
        <v>0</v>
      </c>
      <c r="I17" s="110">
        <f>SUM(I18:I19)</f>
        <v>0</v>
      </c>
      <c r="J17" s="110">
        <f>SUM(J18:J19)</f>
        <v>0</v>
      </c>
      <c r="K17" s="110">
        <f>SUM(K18:K19)</f>
        <v>0</v>
      </c>
      <c r="L17" s="110">
        <f>SUM(L18:L19)</f>
        <v>0</v>
      </c>
      <c r="N17" s="178"/>
      <c r="O17" s="178"/>
      <c r="P17" s="178"/>
      <c r="Q17" s="178"/>
      <c r="R17" s="178"/>
      <c r="S17" s="178"/>
      <c r="T17" s="180" t="s">
        <v>158</v>
      </c>
    </row>
    <row customHeight="1" ht="12" hidden="1">
      <c r="C18" s="111"/>
      <c r="D18" s="170"/>
      <c r="E18" s="238"/>
      <c r="F18" s="167"/>
      <c r="G18" s="167"/>
      <c r="H18" s="165"/>
      <c r="I18" s="165"/>
      <c r="J18" s="165"/>
      <c r="K18" s="165"/>
      <c r="L18" s="168"/>
      <c r="N18" s="180" t="s">
        <v>163</v>
      </c>
      <c r="O18" s="178"/>
      <c r="P18" s="178"/>
      <c r="Q18" s="178"/>
      <c r="R18" s="178"/>
      <c r="S18" s="178"/>
      <c r="T18" s="178"/>
    </row>
    <row customHeight="1" ht="12">
      <c r="C19" s="111"/>
      <c r="D19" s="166"/>
      <c r="E19" s="169" t="s">
        <v>164</v>
      </c>
      <c r="F19" s="167"/>
      <c r="G19" s="167"/>
      <c r="H19" s="165"/>
      <c r="I19" s="165"/>
      <c r="J19" s="165"/>
      <c r="K19" s="165"/>
      <c r="L19" s="168"/>
      <c r="N19" s="178"/>
      <c r="O19" s="178"/>
      <c r="P19" s="178"/>
      <c r="Q19" s="178"/>
      <c r="R19" s="178"/>
      <c r="S19" s="178"/>
      <c r="T19" s="183" t="s">
        <v>165</v>
      </c>
    </row>
    <row customHeight="1" ht="12">
      <c r="C20" s="111"/>
      <c r="D20" s="163" t="s">
        <v>166</v>
      </c>
      <c r="E20" s="173" t="s">
        <v>167</v>
      </c>
      <c r="F20" s="164" t="s">
        <v>157</v>
      </c>
      <c r="G20" s="121" t="s">
        <v>168</v>
      </c>
      <c r="H20" s="110">
        <f>SUM(I20:L20)</f>
        <v>0</v>
      </c>
      <c r="I20" s="110">
        <f>SUM(I21:I22)</f>
        <v>0</v>
      </c>
      <c r="J20" s="110">
        <f>SUM(J21:J22)</f>
        <v>0</v>
      </c>
      <c r="K20" s="110">
        <f>SUM(K21:K22)</f>
        <v>0</v>
      </c>
      <c r="L20" s="110">
        <f>SUM(L21:L22)</f>
        <v>0</v>
      </c>
      <c r="N20" s="178"/>
      <c r="O20" s="178"/>
      <c r="P20" s="178"/>
      <c r="Q20" s="178"/>
      <c r="R20" s="178"/>
      <c r="S20" s="178"/>
      <c r="T20" s="180" t="s">
        <v>158</v>
      </c>
    </row>
    <row customHeight="1" ht="12" hidden="1">
      <c r="C21" s="111"/>
      <c r="D21" s="170"/>
      <c r="E21" s="238"/>
      <c r="F21" s="167"/>
      <c r="G21" s="167"/>
      <c r="H21" s="165"/>
      <c r="I21" s="165"/>
      <c r="J21" s="165"/>
      <c r="K21" s="165"/>
      <c r="L21" s="168"/>
      <c r="N21" s="180" t="s">
        <v>163</v>
      </c>
      <c r="O21" s="178"/>
      <c r="P21" s="178"/>
      <c r="Q21" s="178"/>
      <c r="R21" s="178"/>
      <c r="S21" s="178"/>
      <c r="T21" s="178"/>
    </row>
    <row customHeight="1" ht="12">
      <c r="C22" s="111"/>
      <c r="D22" s="166"/>
      <c r="E22" s="169" t="s">
        <v>164</v>
      </c>
      <c r="F22" s="167"/>
      <c r="G22" s="167"/>
      <c r="H22" s="165"/>
      <c r="I22" s="165"/>
      <c r="J22" s="165"/>
      <c r="K22" s="165"/>
      <c r="L22" s="168"/>
      <c r="N22" s="178"/>
      <c r="O22" s="178"/>
      <c r="P22" s="178"/>
      <c r="Q22" s="178"/>
      <c r="R22" s="178"/>
      <c r="S22" s="178"/>
      <c r="T22" s="183" t="s">
        <v>169</v>
      </c>
    </row>
    <row customHeight="1" ht="12">
      <c r="C23" s="111"/>
      <c r="D23" s="163" t="s">
        <v>170</v>
      </c>
      <c r="E23" s="173" t="s">
        <v>171</v>
      </c>
      <c r="F23" s="164" t="s">
        <v>157</v>
      </c>
      <c r="G23" s="121" t="s">
        <v>172</v>
      </c>
      <c r="H23" s="110">
        <f>SUM(I23:L23)</f>
        <v>10768.04</v>
      </c>
      <c r="I23" s="110">
        <f>SUM(I24:I31)</f>
        <v>4150.77</v>
      </c>
      <c r="J23" s="110">
        <f>SUM(J24:J31)</f>
        <v>24.524</v>
      </c>
      <c r="K23" s="110">
        <f>SUM(K24:K31)</f>
        <v>6592.746</v>
      </c>
      <c r="L23" s="110">
        <f>SUM(L24:L31)</f>
        <v>0</v>
      </c>
      <c r="N23" s="178"/>
      <c r="O23" s="178"/>
      <c r="P23" s="178"/>
      <c r="Q23" s="178"/>
      <c r="R23" s="178"/>
      <c r="S23" s="178"/>
      <c r="T23" s="180" t="s">
        <v>158</v>
      </c>
    </row>
    <row customHeight="1" ht="12" hidden="1">
      <c r="C24" s="111"/>
      <c r="D24" s="170"/>
      <c r="E24" s="238"/>
      <c r="F24" s="167"/>
      <c r="G24" s="167"/>
      <c r="H24" s="165"/>
      <c r="I24" s="165"/>
      <c r="J24" s="165"/>
      <c r="K24" s="165"/>
      <c r="L24" s="168"/>
      <c r="N24" s="180" t="s">
        <v>163</v>
      </c>
      <c r="O24" s="178"/>
      <c r="P24" s="178"/>
      <c r="Q24" s="178"/>
      <c r="R24" s="178"/>
      <c r="S24" s="178"/>
      <c r="T24" s="178"/>
    </row>
    <row s="139" customFormat="1" customHeight="1" ht="12">
      <c r="A25" s="118"/>
      <c r="B25" s="118"/>
      <c r="C25" s="239" t="s">
        <v>173</v>
      </c>
      <c r="D25" s="163" t="str">
        <f>"1.4."&amp;N25</f>
        <v>1.4.1</v>
      </c>
      <c r="E25" s="185" t="s">
        <v>174</v>
      </c>
      <c r="F25" s="225" t="s">
        <v>157</v>
      </c>
      <c r="G25" s="225" t="s">
        <v>172</v>
      </c>
      <c r="H25" s="110">
        <f>SUM(I25:L25)</f>
        <v>6833.59</v>
      </c>
      <c r="I25" s="120">
        <v>4036.001</v>
      </c>
      <c r="J25" s="120">
        <v>24.524</v>
      </c>
      <c r="K25" s="120">
        <v>2773.065</v>
      </c>
      <c r="L25" s="120">
        <v>0</v>
      </c>
      <c r="M25" s="118"/>
      <c r="N25" s="180" t="s">
        <v>155</v>
      </c>
      <c r="O25" s="179" t="s">
        <v>174</v>
      </c>
      <c r="P25" s="179" t="s">
        <v>175</v>
      </c>
      <c r="Q25" s="179" t="s">
        <v>176</v>
      </c>
      <c r="R25" s="179" t="s">
        <v>177</v>
      </c>
      <c r="S25" s="180" t="s">
        <v>178</v>
      </c>
      <c r="T25" s="180" t="s">
        <v>179</v>
      </c>
    </row>
    <row s="139" customFormat="1" customHeight="1" ht="12">
      <c r="A26" s="118"/>
      <c r="B26" s="118"/>
      <c r="C26" s="239" t="s">
        <v>173</v>
      </c>
      <c r="D26" s="163" t="str">
        <f>"1.4."&amp;N26</f>
        <v>1.4.2</v>
      </c>
      <c r="E26" s="185" t="s">
        <v>180</v>
      </c>
      <c r="F26" s="225" t="s">
        <v>157</v>
      </c>
      <c r="G26" s="225" t="s">
        <v>172</v>
      </c>
      <c r="H26" s="110">
        <f>SUM(I26:L26)</f>
        <v>2684.237</v>
      </c>
      <c r="I26" s="120">
        <v>0</v>
      </c>
      <c r="J26" s="120">
        <v>0</v>
      </c>
      <c r="K26" s="120">
        <v>2684.237</v>
      </c>
      <c r="L26" s="120">
        <v>0</v>
      </c>
      <c r="M26" s="118"/>
      <c r="N26" s="180" t="s">
        <v>181</v>
      </c>
      <c r="O26" s="179" t="s">
        <v>180</v>
      </c>
      <c r="P26" s="179" t="s">
        <v>182</v>
      </c>
      <c r="Q26" s="179" t="s">
        <v>183</v>
      </c>
      <c r="R26" s="179" t="s">
        <v>184</v>
      </c>
      <c r="S26" s="180" t="s">
        <v>178</v>
      </c>
      <c r="T26" s="180" t="s">
        <v>179</v>
      </c>
    </row>
    <row s="139" customFormat="1" customHeight="1" ht="12">
      <c r="A27" s="118"/>
      <c r="B27" s="118"/>
      <c r="C27" s="239" t="s">
        <v>173</v>
      </c>
      <c r="D27" s="163" t="str">
        <f>"1.4."&amp;N27</f>
        <v>1.4.3</v>
      </c>
      <c r="E27" s="185" t="s">
        <v>185</v>
      </c>
      <c r="F27" s="225" t="s">
        <v>157</v>
      </c>
      <c r="G27" s="225" t="s">
        <v>172</v>
      </c>
      <c r="H27" s="110">
        <f>SUM(I27:L27)</f>
        <v>140.735</v>
      </c>
      <c r="I27" s="120">
        <v>0</v>
      </c>
      <c r="J27" s="120">
        <v>0</v>
      </c>
      <c r="K27" s="120">
        <v>140.735</v>
      </c>
      <c r="L27" s="120">
        <v>0</v>
      </c>
      <c r="M27" s="118"/>
      <c r="N27" s="180" t="s">
        <v>186</v>
      </c>
      <c r="O27" s="179" t="s">
        <v>185</v>
      </c>
      <c r="P27" s="179" t="s">
        <v>187</v>
      </c>
      <c r="Q27" s="179" t="s">
        <v>188</v>
      </c>
      <c r="R27" s="179" t="s">
        <v>189</v>
      </c>
      <c r="S27" s="180" t="s">
        <v>178</v>
      </c>
      <c r="T27" s="180" t="s">
        <v>179</v>
      </c>
    </row>
    <row s="139" customFormat="1" customHeight="1" ht="12">
      <c r="A28" s="118"/>
      <c r="B28" s="118"/>
      <c r="C28" s="239" t="s">
        <v>173</v>
      </c>
      <c r="D28" s="163" t="str">
        <f>"1.4."&amp;N28</f>
        <v>1.4.4</v>
      </c>
      <c r="E28" s="185" t="s">
        <v>190</v>
      </c>
      <c r="F28" s="225" t="s">
        <v>157</v>
      </c>
      <c r="G28" s="225" t="s">
        <v>172</v>
      </c>
      <c r="H28" s="110">
        <f>SUM(I28:L28)</f>
        <v>980.147</v>
      </c>
      <c r="I28" s="120">
        <v>0</v>
      </c>
      <c r="J28" s="120">
        <v>0</v>
      </c>
      <c r="K28" s="120">
        <v>980.147</v>
      </c>
      <c r="L28" s="120">
        <v>0</v>
      </c>
      <c r="M28" s="118"/>
      <c r="N28" s="180" t="s">
        <v>191</v>
      </c>
      <c r="O28" s="179" t="s">
        <v>190</v>
      </c>
      <c r="P28" s="179" t="s">
        <v>192</v>
      </c>
      <c r="Q28" s="179" t="s">
        <v>193</v>
      </c>
      <c r="R28" s="179" t="s">
        <v>194</v>
      </c>
      <c r="S28" s="180" t="s">
        <v>178</v>
      </c>
      <c r="T28" s="180" t="s">
        <v>179</v>
      </c>
    </row>
    <row s="139" customFormat="1" customHeight="1" ht="12">
      <c r="A29" s="118"/>
      <c r="B29" s="118"/>
      <c r="C29" s="239" t="s">
        <v>173</v>
      </c>
      <c r="D29" s="163" t="str">
        <f>"1.4."&amp;N29</f>
        <v>1.4.5</v>
      </c>
      <c r="E29" s="185" t="s">
        <v>195</v>
      </c>
      <c r="F29" s="225" t="s">
        <v>157</v>
      </c>
      <c r="G29" s="225" t="s">
        <v>172</v>
      </c>
      <c r="H29" s="110">
        <f>SUM(I29:L29)</f>
        <v>114.769</v>
      </c>
      <c r="I29" s="120">
        <v>114.769</v>
      </c>
      <c r="J29" s="120">
        <v>0</v>
      </c>
      <c r="K29" s="120">
        <v>0</v>
      </c>
      <c r="L29" s="120">
        <v>0</v>
      </c>
      <c r="M29" s="118"/>
      <c r="N29" s="180" t="s">
        <v>196</v>
      </c>
      <c r="O29" s="179" t="s">
        <v>195</v>
      </c>
      <c r="P29" s="179" t="s">
        <v>197</v>
      </c>
      <c r="Q29" s="179" t="s">
        <v>198</v>
      </c>
      <c r="R29" s="179" t="s">
        <v>199</v>
      </c>
      <c r="S29" s="180" t="s">
        <v>178</v>
      </c>
      <c r="T29" s="180" t="s">
        <v>179</v>
      </c>
    </row>
    <row s="139" customFormat="1" customHeight="1" ht="12">
      <c r="A30" s="118"/>
      <c r="B30" s="118"/>
      <c r="C30" s="239" t="s">
        <v>173</v>
      </c>
      <c r="D30" s="163" t="str">
        <f>"1.4."&amp;N30</f>
        <v>1.4.6</v>
      </c>
      <c r="E30" s="185" t="s">
        <v>200</v>
      </c>
      <c r="F30" s="225" t="s">
        <v>157</v>
      </c>
      <c r="G30" s="225" t="s">
        <v>172</v>
      </c>
      <c r="H30" s="110">
        <f>SUM(I30:L30)</f>
        <v>14.562</v>
      </c>
      <c r="I30" s="120">
        <v>0</v>
      </c>
      <c r="J30" s="120">
        <v>0</v>
      </c>
      <c r="K30" s="120">
        <v>14.562</v>
      </c>
      <c r="L30" s="120">
        <v>0</v>
      </c>
      <c r="M30" s="118"/>
      <c r="N30" s="180" t="s">
        <v>201</v>
      </c>
      <c r="O30" s="179" t="s">
        <v>200</v>
      </c>
      <c r="P30" s="179" t="s">
        <v>202</v>
      </c>
      <c r="Q30" s="179" t="s">
        <v>203</v>
      </c>
      <c r="R30" s="179" t="s">
        <v>204</v>
      </c>
      <c r="S30" s="180" t="s">
        <v>178</v>
      </c>
      <c r="T30" s="180" t="s">
        <v>179</v>
      </c>
    </row>
    <row customHeight="1" ht="12">
      <c r="C31" s="111"/>
      <c r="D31" s="166"/>
      <c r="E31" s="169" t="s">
        <v>164</v>
      </c>
      <c r="F31" s="167"/>
      <c r="G31" s="167"/>
      <c r="H31" s="165"/>
      <c r="I31" s="165"/>
      <c r="J31" s="165"/>
      <c r="K31" s="165"/>
      <c r="L31" s="168"/>
      <c r="N31" s="178"/>
      <c r="O31" s="178"/>
      <c r="P31" s="178"/>
      <c r="Q31" s="178"/>
      <c r="R31" s="178"/>
      <c r="S31" s="178"/>
      <c r="T31" s="183" t="s">
        <v>205</v>
      </c>
    </row>
    <row customHeight="1" ht="12">
      <c r="C32" s="111"/>
      <c r="D32" s="122" t="s">
        <v>181</v>
      </c>
      <c r="E32" s="171" t="s">
        <v>206</v>
      </c>
      <c r="F32" s="172" t="s">
        <v>157</v>
      </c>
      <c r="G32" s="172" t="s">
        <v>207</v>
      </c>
      <c r="H32" s="110">
        <f>SUM(I32:L32)</f>
        <v>5911.299</v>
      </c>
      <c r="I32" s="110">
        <f>SUM(I34,I35,I36)</f>
        <v>0</v>
      </c>
      <c r="J32" s="110">
        <f>SUM(J33,J35,J36)</f>
        <v>0</v>
      </c>
      <c r="K32" s="110">
        <f>SUM(K33,K34,K36)</f>
        <v>2318.091</v>
      </c>
      <c r="L32" s="110">
        <f>SUM(L33,L34,L35)</f>
        <v>3593.208</v>
      </c>
      <c r="N32" s="178"/>
      <c r="O32" s="178"/>
      <c r="P32" s="178"/>
      <c r="Q32" s="178"/>
      <c r="R32" s="178"/>
      <c r="S32" s="178"/>
      <c r="T32" s="180" t="s">
        <v>158</v>
      </c>
    </row>
    <row customHeight="1" ht="12">
      <c r="C33" s="111"/>
      <c r="D33" s="163" t="s">
        <v>208</v>
      </c>
      <c r="E33" s="173" t="s">
        <v>150</v>
      </c>
      <c r="F33" s="164" t="s">
        <v>157</v>
      </c>
      <c r="G33" s="121" t="s">
        <v>209</v>
      </c>
      <c r="H33" s="110">
        <f>SUM(I33:L33)</f>
        <v>2318.091</v>
      </c>
      <c r="I33" s="177"/>
      <c r="J33" s="120"/>
      <c r="K33" s="120">
        <v>2318.091</v>
      </c>
      <c r="L33" s="120"/>
      <c r="N33" s="178"/>
      <c r="O33" s="178"/>
      <c r="P33" s="178"/>
      <c r="Q33" s="178"/>
      <c r="R33" s="178"/>
      <c r="S33" s="178"/>
      <c r="T33" s="180" t="s">
        <v>158</v>
      </c>
    </row>
    <row customHeight="1" ht="12">
      <c r="C34" s="111"/>
      <c r="D34" s="163" t="s">
        <v>210</v>
      </c>
      <c r="E34" s="173" t="s">
        <v>151</v>
      </c>
      <c r="F34" s="164" t="s">
        <v>157</v>
      </c>
      <c r="G34" s="121" t="s">
        <v>211</v>
      </c>
      <c r="H34" s="110">
        <f>SUM(I34:L34)</f>
        <v>0</v>
      </c>
      <c r="I34" s="120"/>
      <c r="J34" s="177"/>
      <c r="K34" s="120"/>
      <c r="L34" s="120"/>
      <c r="N34" s="178"/>
      <c r="O34" s="178"/>
      <c r="P34" s="178"/>
      <c r="Q34" s="178"/>
      <c r="R34" s="178"/>
      <c r="S34" s="178"/>
      <c r="T34" s="180" t="s">
        <v>158</v>
      </c>
    </row>
    <row customHeight="1" ht="12">
      <c r="C35" s="111"/>
      <c r="D35" s="163" t="s">
        <v>212</v>
      </c>
      <c r="E35" s="173" t="s">
        <v>152</v>
      </c>
      <c r="F35" s="164" t="s">
        <v>157</v>
      </c>
      <c r="G35" s="121" t="s">
        <v>213</v>
      </c>
      <c r="H35" s="110">
        <f>SUM(I35:L35)</f>
        <v>3593.208</v>
      </c>
      <c r="I35" s="120"/>
      <c r="J35" s="120"/>
      <c r="K35" s="177"/>
      <c r="L35" s="120">
        <v>3593.208</v>
      </c>
      <c r="N35" s="178"/>
      <c r="O35" s="178"/>
      <c r="P35" s="178"/>
      <c r="Q35" s="178"/>
      <c r="R35" s="178"/>
      <c r="S35" s="178"/>
      <c r="T35" s="180" t="s">
        <v>158</v>
      </c>
    </row>
    <row customHeight="1" ht="12">
      <c r="C36" s="111"/>
      <c r="D36" s="163" t="s">
        <v>214</v>
      </c>
      <c r="E36" s="173" t="s">
        <v>215</v>
      </c>
      <c r="F36" s="164" t="s">
        <v>157</v>
      </c>
      <c r="G36" s="121" t="s">
        <v>216</v>
      </c>
      <c r="H36" s="110">
        <f>SUM(I36:L36)</f>
        <v>0</v>
      </c>
      <c r="I36" s="120"/>
      <c r="J36" s="120"/>
      <c r="K36" s="120"/>
      <c r="L36" s="177"/>
      <c r="N36" s="178"/>
      <c r="O36" s="178"/>
      <c r="P36" s="178"/>
      <c r="Q36" s="178"/>
      <c r="R36" s="178"/>
      <c r="S36" s="178"/>
      <c r="T36" s="180" t="s">
        <v>158</v>
      </c>
    </row>
    <row customHeight="1" ht="12">
      <c r="C37" s="111"/>
      <c r="D37" s="122" t="s">
        <v>186</v>
      </c>
      <c r="E37" s="171" t="s">
        <v>217</v>
      </c>
      <c r="F37" s="172" t="s">
        <v>157</v>
      </c>
      <c r="G37" s="172" t="s">
        <v>218</v>
      </c>
      <c r="H37" s="110">
        <f>SUM(I37:L37)</f>
        <v>0</v>
      </c>
      <c r="I37" s="120"/>
      <c r="J37" s="120"/>
      <c r="K37" s="120"/>
      <c r="L37" s="120"/>
      <c r="N37" s="178"/>
      <c r="O37" s="178"/>
      <c r="P37" s="178"/>
      <c r="Q37" s="178"/>
      <c r="R37" s="178"/>
      <c r="S37" s="178"/>
      <c r="T37" s="180" t="s">
        <v>158</v>
      </c>
    </row>
    <row customHeight="1" ht="12">
      <c r="C38" s="111"/>
      <c r="D38" s="122" t="s">
        <v>191</v>
      </c>
      <c r="E38" s="171" t="s">
        <v>219</v>
      </c>
      <c r="F38" s="172" t="s">
        <v>157</v>
      </c>
      <c r="G38" s="172" t="s">
        <v>220</v>
      </c>
      <c r="H38" s="110">
        <f>SUM(I38:L38)</f>
        <v>12174.179</v>
      </c>
      <c r="I38" s="110">
        <f>SUM(I39,I41,I44,I53)</f>
        <v>411.184</v>
      </c>
      <c r="J38" s="110">
        <f>SUM(J39,J41,J44,J53)</f>
        <v>0</v>
      </c>
      <c r="K38" s="110">
        <f>SUM(K39,K41,K44,K53)</f>
        <v>8555.133</v>
      </c>
      <c r="L38" s="110">
        <f>SUM(L39,L41,L44,L53)</f>
        <v>3207.862</v>
      </c>
      <c r="N38" s="178"/>
      <c r="O38" s="178"/>
      <c r="P38" s="178"/>
      <c r="Q38" s="178"/>
      <c r="R38" s="178"/>
      <c r="S38" s="178"/>
      <c r="T38" s="180" t="s">
        <v>158</v>
      </c>
    </row>
    <row customHeight="1" ht="24">
      <c r="C39" s="111"/>
      <c r="D39" s="163" t="s">
        <v>221</v>
      </c>
      <c r="E39" s="173" t="s">
        <v>222</v>
      </c>
      <c r="F39" s="164" t="s">
        <v>157</v>
      </c>
      <c r="G39" s="121" t="s">
        <v>223</v>
      </c>
      <c r="H39" s="110">
        <f>SUM(I39:L39)</f>
        <v>0</v>
      </c>
      <c r="I39" s="120"/>
      <c r="J39" s="120"/>
      <c r="K39" s="120"/>
      <c r="L39" s="120"/>
      <c r="N39" s="178"/>
      <c r="O39" s="178"/>
      <c r="P39" s="178"/>
      <c r="Q39" s="178"/>
      <c r="R39" s="178"/>
      <c r="S39" s="178"/>
      <c r="T39" s="180" t="s">
        <v>158</v>
      </c>
    </row>
    <row customHeight="1" ht="12">
      <c r="C40" s="111"/>
      <c r="D40" s="163" t="s">
        <v>224</v>
      </c>
      <c r="E40" s="174" t="s">
        <v>225</v>
      </c>
      <c r="F40" s="164" t="s">
        <v>157</v>
      </c>
      <c r="G40" s="121" t="s">
        <v>226</v>
      </c>
      <c r="H40" s="110">
        <f>SUM(I40:L40)</f>
        <v>0</v>
      </c>
      <c r="I40" s="120"/>
      <c r="J40" s="120"/>
      <c r="K40" s="120"/>
      <c r="L40" s="120"/>
      <c r="N40" s="178"/>
      <c r="O40" s="178"/>
      <c r="P40" s="178"/>
      <c r="Q40" s="178"/>
      <c r="R40" s="178"/>
      <c r="S40" s="178"/>
      <c r="T40" s="180" t="s">
        <v>158</v>
      </c>
    </row>
    <row customHeight="1" ht="12">
      <c r="C41" s="111"/>
      <c r="D41" s="163" t="s">
        <v>227</v>
      </c>
      <c r="E41" s="173" t="s">
        <v>228</v>
      </c>
      <c r="F41" s="164" t="s">
        <v>157</v>
      </c>
      <c r="G41" s="121" t="s">
        <v>229</v>
      </c>
      <c r="H41" s="110">
        <f>SUM(I41:L41)</f>
        <v>7568.816</v>
      </c>
      <c r="I41" s="120">
        <v>336.731</v>
      </c>
      <c r="J41" s="120">
        <v>0</v>
      </c>
      <c r="K41" s="120">
        <v>4024.634</v>
      </c>
      <c r="L41" s="120">
        <v>3207.451</v>
      </c>
      <c r="N41" s="178"/>
      <c r="O41" s="178"/>
      <c r="P41" s="178"/>
      <c r="Q41" s="178"/>
      <c r="R41" s="178"/>
      <c r="S41" s="178"/>
      <c r="T41" s="180" t="s">
        <v>158</v>
      </c>
    </row>
    <row customHeight="1" ht="12">
      <c r="C42" s="111"/>
      <c r="D42" s="163" t="s">
        <v>230</v>
      </c>
      <c r="E42" s="174" t="s">
        <v>231</v>
      </c>
      <c r="F42" s="164" t="s">
        <v>157</v>
      </c>
      <c r="G42" s="121" t="s">
        <v>232</v>
      </c>
      <c r="H42" s="110">
        <f>SUM(I42:L42)</f>
        <v>0</v>
      </c>
      <c r="I42" s="120"/>
      <c r="J42" s="120"/>
      <c r="K42" s="120"/>
      <c r="L42" s="120"/>
      <c r="N42" s="178"/>
      <c r="O42" s="178"/>
      <c r="P42" s="178"/>
      <c r="Q42" s="178"/>
      <c r="R42" s="178"/>
      <c r="S42" s="178"/>
      <c r="T42" s="180" t="s">
        <v>158</v>
      </c>
    </row>
    <row customHeight="1" ht="12">
      <c r="C43" s="111"/>
      <c r="D43" s="163" t="s">
        <v>233</v>
      </c>
      <c r="E43" s="175" t="s">
        <v>234</v>
      </c>
      <c r="F43" s="164" t="s">
        <v>157</v>
      </c>
      <c r="G43" s="121" t="s">
        <v>235</v>
      </c>
      <c r="H43" s="110">
        <f>SUM(I43:L43)</f>
        <v>0</v>
      </c>
      <c r="I43" s="120"/>
      <c r="J43" s="120"/>
      <c r="K43" s="120"/>
      <c r="L43" s="120"/>
      <c r="N43" s="178"/>
      <c r="O43" s="178"/>
      <c r="P43" s="178"/>
      <c r="Q43" s="178"/>
      <c r="R43" s="178"/>
      <c r="S43" s="178"/>
      <c r="T43" s="180" t="s">
        <v>158</v>
      </c>
    </row>
    <row customHeight="1" ht="12">
      <c r="C44" s="111"/>
      <c r="D44" s="163" t="s">
        <v>236</v>
      </c>
      <c r="E44" s="173" t="s">
        <v>237</v>
      </c>
      <c r="F44" s="164" t="s">
        <v>157</v>
      </c>
      <c r="G44" s="121" t="s">
        <v>238</v>
      </c>
      <c r="H44" s="110">
        <f>SUM(I44:L44)</f>
        <v>4605.363</v>
      </c>
      <c r="I44" s="110">
        <f>SUM(I45:I52)</f>
        <v>74.453</v>
      </c>
      <c r="J44" s="110">
        <f>SUM(J45:J52)</f>
        <v>0</v>
      </c>
      <c r="K44" s="110">
        <f>SUM(K45:K52)</f>
        <v>4530.499</v>
      </c>
      <c r="L44" s="110">
        <f>SUM(L45:L52)</f>
        <v>0.411</v>
      </c>
      <c r="N44" s="178"/>
      <c r="O44" s="178"/>
      <c r="P44" s="178"/>
      <c r="Q44" s="178"/>
      <c r="R44" s="178"/>
      <c r="S44" s="178"/>
      <c r="T44" s="180" t="s">
        <v>158</v>
      </c>
    </row>
    <row customHeight="1" ht="12" hidden="1">
      <c r="C45" s="111"/>
      <c r="D45" s="170"/>
      <c r="E45" s="238"/>
      <c r="F45" s="167"/>
      <c r="G45" s="167"/>
      <c r="H45" s="165"/>
      <c r="I45" s="165"/>
      <c r="J45" s="165"/>
      <c r="K45" s="165"/>
      <c r="L45" s="168"/>
      <c r="N45" s="180" t="s">
        <v>163</v>
      </c>
      <c r="O45" s="178"/>
      <c r="P45" s="178"/>
      <c r="Q45" s="178"/>
      <c r="R45" s="178"/>
      <c r="S45" s="178"/>
      <c r="T45" s="178"/>
    </row>
    <row s="139" customFormat="1" customHeight="1" ht="12">
      <c r="A46" s="118"/>
      <c r="B46" s="118"/>
      <c r="C46" s="239" t="s">
        <v>173</v>
      </c>
      <c r="D46" s="163" t="str">
        <f>"4.3."&amp;N46</f>
        <v>4.3.1</v>
      </c>
      <c r="E46" s="185" t="s">
        <v>190</v>
      </c>
      <c r="F46" s="225" t="s">
        <v>157</v>
      </c>
      <c r="G46" s="225" t="s">
        <v>238</v>
      </c>
      <c r="H46" s="110">
        <f>SUM(I46:L46)</f>
        <v>1419.944</v>
      </c>
      <c r="I46" s="120">
        <v>0</v>
      </c>
      <c r="J46" s="120">
        <v>0</v>
      </c>
      <c r="K46" s="120">
        <v>1419.944</v>
      </c>
      <c r="L46" s="120">
        <v>0</v>
      </c>
      <c r="M46" s="118"/>
      <c r="N46" s="180" t="s">
        <v>155</v>
      </c>
      <c r="O46" s="179" t="s">
        <v>190</v>
      </c>
      <c r="P46" s="179" t="s">
        <v>192</v>
      </c>
      <c r="Q46" s="179" t="s">
        <v>193</v>
      </c>
      <c r="R46" s="179" t="s">
        <v>194</v>
      </c>
      <c r="S46" s="180" t="s">
        <v>178</v>
      </c>
      <c r="T46" s="180" t="s">
        <v>239</v>
      </c>
    </row>
    <row s="139" customFormat="1" customHeight="1" ht="12">
      <c r="A47" s="118"/>
      <c r="B47" s="118"/>
      <c r="C47" s="239" t="s">
        <v>173</v>
      </c>
      <c r="D47" s="163" t="str">
        <f>"4.3."&amp;N47</f>
        <v>4.3.2</v>
      </c>
      <c r="E47" s="185" t="s">
        <v>174</v>
      </c>
      <c r="F47" s="225" t="s">
        <v>157</v>
      </c>
      <c r="G47" s="225" t="s">
        <v>238</v>
      </c>
      <c r="H47" s="110">
        <f>SUM(I47:L47)</f>
        <v>74.453</v>
      </c>
      <c r="I47" s="120">
        <v>74.453</v>
      </c>
      <c r="J47" s="120">
        <v>0</v>
      </c>
      <c r="K47" s="120">
        <v>0</v>
      </c>
      <c r="L47" s="120">
        <v>0</v>
      </c>
      <c r="M47" s="118"/>
      <c r="N47" s="180" t="s">
        <v>181</v>
      </c>
      <c r="O47" s="179" t="s">
        <v>174</v>
      </c>
      <c r="P47" s="179" t="s">
        <v>175</v>
      </c>
      <c r="Q47" s="179" t="s">
        <v>176</v>
      </c>
      <c r="R47" s="179" t="s">
        <v>177</v>
      </c>
      <c r="S47" s="180" t="s">
        <v>178</v>
      </c>
      <c r="T47" s="180" t="s">
        <v>239</v>
      </c>
    </row>
    <row s="139" customFormat="1" customHeight="1" ht="12">
      <c r="A48" s="118"/>
      <c r="B48" s="118"/>
      <c r="C48" s="239" t="s">
        <v>173</v>
      </c>
      <c r="D48" s="163" t="str">
        <f>"4.3."&amp;N48</f>
        <v>4.3.3</v>
      </c>
      <c r="E48" s="185" t="s">
        <v>180</v>
      </c>
      <c r="F48" s="225" t="s">
        <v>157</v>
      </c>
      <c r="G48" s="225" t="s">
        <v>238</v>
      </c>
      <c r="H48" s="110">
        <f>SUM(I48:L48)</f>
        <v>2975.054</v>
      </c>
      <c r="I48" s="120">
        <v>0</v>
      </c>
      <c r="J48" s="120">
        <v>0</v>
      </c>
      <c r="K48" s="120">
        <v>2974.643</v>
      </c>
      <c r="L48" s="120">
        <v>0.411</v>
      </c>
      <c r="M48" s="118"/>
      <c r="N48" s="180" t="s">
        <v>186</v>
      </c>
      <c r="O48" s="179" t="s">
        <v>180</v>
      </c>
      <c r="P48" s="179" t="s">
        <v>182</v>
      </c>
      <c r="Q48" s="179" t="s">
        <v>183</v>
      </c>
      <c r="R48" s="179" t="s">
        <v>184</v>
      </c>
      <c r="S48" s="180" t="s">
        <v>178</v>
      </c>
      <c r="T48" s="180" t="s">
        <v>239</v>
      </c>
    </row>
    <row s="139" customFormat="1" customHeight="1" ht="12">
      <c r="A49" s="118"/>
      <c r="B49" s="118"/>
      <c r="C49" s="239" t="s">
        <v>173</v>
      </c>
      <c r="D49" s="163" t="str">
        <f>"4.3."&amp;N49</f>
        <v>4.3.4</v>
      </c>
      <c r="E49" s="185" t="s">
        <v>185</v>
      </c>
      <c r="F49" s="225" t="s">
        <v>157</v>
      </c>
      <c r="G49" s="225" t="s">
        <v>238</v>
      </c>
      <c r="H49" s="110">
        <f>SUM(I49:L49)</f>
        <v>91.322</v>
      </c>
      <c r="I49" s="120">
        <v>0</v>
      </c>
      <c r="J49" s="120">
        <v>0</v>
      </c>
      <c r="K49" s="120">
        <v>91.322</v>
      </c>
      <c r="L49" s="120">
        <v>0</v>
      </c>
      <c r="M49" s="118"/>
      <c r="N49" s="180" t="s">
        <v>191</v>
      </c>
      <c r="O49" s="179" t="s">
        <v>185</v>
      </c>
      <c r="P49" s="179" t="s">
        <v>187</v>
      </c>
      <c r="Q49" s="179" t="s">
        <v>188</v>
      </c>
      <c r="R49" s="179" t="s">
        <v>189</v>
      </c>
      <c r="S49" s="180" t="s">
        <v>178</v>
      </c>
      <c r="T49" s="180" t="s">
        <v>239</v>
      </c>
    </row>
    <row s="139" customFormat="1" customHeight="1" ht="12">
      <c r="A50" s="118"/>
      <c r="B50" s="118"/>
      <c r="C50" s="239" t="s">
        <v>173</v>
      </c>
      <c r="D50" s="163" t="str">
        <f>"4.3."&amp;N50</f>
        <v>4.3.5</v>
      </c>
      <c r="E50" s="185" t="s">
        <v>240</v>
      </c>
      <c r="F50" s="225" t="s">
        <v>157</v>
      </c>
      <c r="G50" s="225" t="s">
        <v>238</v>
      </c>
      <c r="H50" s="110">
        <f>SUM(I50:L50)</f>
        <v>20.574</v>
      </c>
      <c r="I50" s="120">
        <v>0</v>
      </c>
      <c r="J50" s="120">
        <v>0</v>
      </c>
      <c r="K50" s="120">
        <v>20.574</v>
      </c>
      <c r="L50" s="120">
        <v>0</v>
      </c>
      <c r="M50" s="118"/>
      <c r="N50" s="180" t="s">
        <v>196</v>
      </c>
      <c r="O50" s="179" t="s">
        <v>240</v>
      </c>
      <c r="P50" s="179" t="s">
        <v>241</v>
      </c>
      <c r="Q50" s="179" t="s">
        <v>242</v>
      </c>
      <c r="R50" s="179" t="s">
        <v>243</v>
      </c>
      <c r="S50" s="180" t="s">
        <v>178</v>
      </c>
      <c r="T50" s="180" t="s">
        <v>239</v>
      </c>
    </row>
    <row s="139" customFormat="1" customHeight="1" ht="12">
      <c r="A51" s="118"/>
      <c r="B51" s="118"/>
      <c r="C51" s="239" t="s">
        <v>173</v>
      </c>
      <c r="D51" s="163" t="str">
        <f>"4.3."&amp;N51</f>
        <v>4.3.6</v>
      </c>
      <c r="E51" s="185" t="s">
        <v>244</v>
      </c>
      <c r="F51" s="225" t="s">
        <v>157</v>
      </c>
      <c r="G51" s="225" t="s">
        <v>238</v>
      </c>
      <c r="H51" s="110">
        <f>SUM(I51:L51)</f>
        <v>24.016</v>
      </c>
      <c r="I51" s="120">
        <v>0</v>
      </c>
      <c r="J51" s="120">
        <v>0</v>
      </c>
      <c r="K51" s="120">
        <v>24.016</v>
      </c>
      <c r="L51" s="120">
        <v>0</v>
      </c>
      <c r="M51" s="118"/>
      <c r="N51" s="180" t="s">
        <v>201</v>
      </c>
      <c r="O51" s="179" t="s">
        <v>244</v>
      </c>
      <c r="P51" s="179" t="s">
        <v>245</v>
      </c>
      <c r="Q51" s="179" t="s">
        <v>246</v>
      </c>
      <c r="R51" s="179" t="s">
        <v>199</v>
      </c>
      <c r="S51" s="180" t="s">
        <v>178</v>
      </c>
      <c r="T51" s="180" t="s">
        <v>239</v>
      </c>
    </row>
    <row customHeight="1" ht="12">
      <c r="C52" s="111"/>
      <c r="D52" s="166"/>
      <c r="E52" s="169" t="s">
        <v>164</v>
      </c>
      <c r="F52" s="167"/>
      <c r="G52" s="167"/>
      <c r="H52" s="165"/>
      <c r="I52" s="165"/>
      <c r="J52" s="165"/>
      <c r="K52" s="165"/>
      <c r="L52" s="168"/>
      <c r="N52" s="178"/>
      <c r="O52" s="178"/>
      <c r="P52" s="178"/>
      <c r="Q52" s="178"/>
      <c r="R52" s="178"/>
      <c r="S52" s="178"/>
      <c r="T52" s="183" t="s">
        <v>247</v>
      </c>
    </row>
    <row customHeight="1" ht="12">
      <c r="C53" s="111"/>
      <c r="D53" s="163" t="s">
        <v>248</v>
      </c>
      <c r="E53" s="173" t="s">
        <v>249</v>
      </c>
      <c r="F53" s="164" t="s">
        <v>157</v>
      </c>
      <c r="G53" s="121" t="s">
        <v>250</v>
      </c>
      <c r="H53" s="110">
        <f>SUM(I53:L53)</f>
        <v>0</v>
      </c>
      <c r="I53" s="120"/>
      <c r="J53" s="120"/>
      <c r="K53" s="120"/>
      <c r="L53" s="120"/>
      <c r="N53" s="178"/>
      <c r="O53" s="178"/>
      <c r="P53" s="178"/>
      <c r="Q53" s="178"/>
      <c r="R53" s="178"/>
      <c r="S53" s="178"/>
      <c r="T53" s="180" t="s">
        <v>158</v>
      </c>
    </row>
    <row customHeight="1" ht="12">
      <c r="C54" s="111"/>
      <c r="D54" s="122" t="s">
        <v>196</v>
      </c>
      <c r="E54" s="171" t="s">
        <v>251</v>
      </c>
      <c r="F54" s="172" t="s">
        <v>157</v>
      </c>
      <c r="G54" s="172" t="s">
        <v>252</v>
      </c>
      <c r="H54" s="110">
        <f>SUM(I54:L54)</f>
        <v>5911.299</v>
      </c>
      <c r="I54" s="120">
        <v>5888.889</v>
      </c>
      <c r="J54" s="120">
        <v>22.41</v>
      </c>
      <c r="K54" s="120">
        <v>0</v>
      </c>
      <c r="L54" s="120">
        <v>0</v>
      </c>
      <c r="N54" s="178"/>
      <c r="O54" s="178"/>
      <c r="P54" s="178"/>
      <c r="Q54" s="178"/>
      <c r="R54" s="178"/>
      <c r="S54" s="178"/>
      <c r="T54" s="180" t="s">
        <v>158</v>
      </c>
    </row>
    <row customHeight="1" ht="12">
      <c r="C55" s="111"/>
      <c r="D55" s="122" t="s">
        <v>201</v>
      </c>
      <c r="E55" s="171" t="s">
        <v>253</v>
      </c>
      <c r="F55" s="172" t="s">
        <v>157</v>
      </c>
      <c r="G55" s="172" t="s">
        <v>254</v>
      </c>
      <c r="H55" s="110">
        <f>SUM(I55:L55)</f>
        <v>0</v>
      </c>
      <c r="I55" s="120"/>
      <c r="J55" s="120"/>
      <c r="K55" s="120"/>
      <c r="L55" s="120"/>
      <c r="N55" s="178"/>
      <c r="O55" s="178"/>
      <c r="P55" s="178"/>
      <c r="Q55" s="178"/>
      <c r="R55" s="178"/>
      <c r="S55" s="178"/>
      <c r="T55" s="180" t="s">
        <v>158</v>
      </c>
    </row>
    <row customHeight="1" ht="12">
      <c r="C56" s="111"/>
      <c r="D56" s="122" t="s">
        <v>255</v>
      </c>
      <c r="E56" s="171" t="s">
        <v>256</v>
      </c>
      <c r="F56" s="172" t="s">
        <v>157</v>
      </c>
      <c r="G56" s="172" t="s">
        <v>257</v>
      </c>
      <c r="H56" s="110">
        <f>SUM(I56:L56)</f>
        <v>0</v>
      </c>
      <c r="I56" s="120"/>
      <c r="J56" s="120"/>
      <c r="K56" s="120"/>
      <c r="L56" s="120"/>
      <c r="N56" s="178"/>
      <c r="O56" s="178"/>
      <c r="P56" s="178"/>
      <c r="Q56" s="178"/>
      <c r="R56" s="178"/>
      <c r="S56" s="178"/>
      <c r="T56" s="180" t="s">
        <v>158</v>
      </c>
    </row>
    <row customHeight="1" ht="12">
      <c r="C57" s="111"/>
      <c r="D57" s="122" t="s">
        <v>258</v>
      </c>
      <c r="E57" s="171" t="s">
        <v>259</v>
      </c>
      <c r="F57" s="172" t="s">
        <v>157</v>
      </c>
      <c r="G57" s="172" t="s">
        <v>260</v>
      </c>
      <c r="H57" s="110">
        <f>SUM(I57:L57)</f>
        <v>926.572</v>
      </c>
      <c r="I57" s="120">
        <v>183.408</v>
      </c>
      <c r="J57" s="120">
        <v>2.114</v>
      </c>
      <c r="K57" s="120">
        <v>355.704</v>
      </c>
      <c r="L57" s="120">
        <v>385.346</v>
      </c>
      <c r="N57" s="178"/>
      <c r="O57" s="178"/>
      <c r="P57" s="178"/>
      <c r="Q57" s="178"/>
      <c r="R57" s="178"/>
      <c r="S57" s="178"/>
      <c r="T57" s="180" t="s">
        <v>158</v>
      </c>
    </row>
    <row customHeight="1" ht="12">
      <c r="C58" s="111"/>
      <c r="D58" s="163" t="s">
        <v>261</v>
      </c>
      <c r="E58" s="173" t="s">
        <v>262</v>
      </c>
      <c r="F58" s="164" t="s">
        <v>157</v>
      </c>
      <c r="G58" s="121" t="s">
        <v>263</v>
      </c>
      <c r="H58" s="110">
        <f>SUM(I58:L58)</f>
        <v>0</v>
      </c>
      <c r="I58" s="120"/>
      <c r="J58" s="120"/>
      <c r="K58" s="120"/>
      <c r="L58" s="120"/>
      <c r="N58" s="178"/>
      <c r="O58" s="178"/>
      <c r="P58" s="178"/>
      <c r="Q58" s="178"/>
      <c r="R58" s="178"/>
      <c r="S58" s="178"/>
      <c r="T58" s="180" t="s">
        <v>158</v>
      </c>
    </row>
    <row customHeight="1" ht="12">
      <c r="C59" s="111"/>
      <c r="D59" s="122" t="s">
        <v>264</v>
      </c>
      <c r="E59" s="171" t="s">
        <v>265</v>
      </c>
      <c r="F59" s="172" t="s">
        <v>157</v>
      </c>
      <c r="G59" s="172" t="s">
        <v>266</v>
      </c>
      <c r="H59" s="110">
        <f>SUM(I59:L59)</f>
        <v>926.572</v>
      </c>
      <c r="I59" s="120">
        <v>183.408</v>
      </c>
      <c r="J59" s="120">
        <v>2.114</v>
      </c>
      <c r="K59" s="120">
        <v>355.704</v>
      </c>
      <c r="L59" s="120">
        <v>385.346</v>
      </c>
      <c r="N59" s="178"/>
      <c r="O59" s="178"/>
      <c r="P59" s="178"/>
      <c r="Q59" s="178"/>
      <c r="R59" s="178"/>
      <c r="S59" s="178"/>
      <c r="T59" s="180" t="s">
        <v>158</v>
      </c>
    </row>
    <row customHeight="1" ht="24">
      <c r="C60" s="111"/>
      <c r="D60" s="122" t="s">
        <v>267</v>
      </c>
      <c r="E60" s="171" t="s">
        <v>268</v>
      </c>
      <c r="F60" s="172" t="s">
        <v>157</v>
      </c>
      <c r="G60" s="172" t="s">
        <v>269</v>
      </c>
      <c r="H60" s="110">
        <f>SUM(I60:L60)</f>
        <v>0</v>
      </c>
      <c r="I60" s="110">
        <f>I57-I59</f>
        <v>0</v>
      </c>
      <c r="J60" s="110">
        <f>J57-J59</f>
        <v>0</v>
      </c>
      <c r="K60" s="110">
        <f>K57-K59</f>
        <v>0</v>
      </c>
      <c r="L60" s="110">
        <f>L57-L59</f>
        <v>0</v>
      </c>
      <c r="N60" s="178"/>
      <c r="O60" s="178"/>
      <c r="P60" s="178"/>
      <c r="Q60" s="178"/>
      <c r="R60" s="178"/>
      <c r="S60" s="178"/>
      <c r="T60" s="180" t="s">
        <v>158</v>
      </c>
    </row>
    <row customHeight="1" ht="12">
      <c r="C61" s="111"/>
      <c r="D61" s="122" t="s">
        <v>270</v>
      </c>
      <c r="E61" s="171" t="s">
        <v>271</v>
      </c>
      <c r="F61" s="172" t="s">
        <v>157</v>
      </c>
      <c r="G61" s="172" t="s">
        <v>272</v>
      </c>
      <c r="H61" s="110">
        <f>SUM(I61:L61)</f>
        <v>0</v>
      </c>
      <c r="I61" s="110">
        <f>SUM(I15,I32,I37)-SUM(I38,I54:I57)</f>
        <v>0</v>
      </c>
      <c r="J61" s="110">
        <f>SUM(J15,J32,J37)-SUM(J38,J54:J57)</f>
        <v>0</v>
      </c>
      <c r="K61" s="110">
        <f>SUM(K15,K32,K37)-SUM(K38,K54:K57)</f>
        <v>0</v>
      </c>
      <c r="L61" s="110">
        <f>SUM(L15,L32,L37)-SUM(L38,L54:L57)</f>
        <v>0</v>
      </c>
      <c r="N61" s="178"/>
      <c r="O61" s="178"/>
      <c r="P61" s="178"/>
      <c r="Q61" s="178"/>
      <c r="R61" s="178"/>
      <c r="S61" s="178"/>
      <c r="T61" s="180" t="s">
        <v>158</v>
      </c>
    </row>
    <row customHeight="1" ht="18">
      <c r="C62" s="111"/>
      <c r="D62" s="222" t="s">
        <v>273</v>
      </c>
      <c r="E62" s="231"/>
      <c r="F62" s="231"/>
      <c r="G62" s="232"/>
      <c r="H62" s="233"/>
      <c r="I62" s="233"/>
      <c r="J62" s="233"/>
      <c r="K62" s="233"/>
      <c r="L62" s="234"/>
      <c r="N62" s="178"/>
      <c r="O62" s="178"/>
      <c r="P62" s="178"/>
      <c r="Q62" s="178"/>
      <c r="R62" s="178"/>
      <c r="S62" s="178"/>
      <c r="T62" s="178"/>
    </row>
    <row customHeight="1" ht="12">
      <c r="C63" s="111"/>
      <c r="D63" s="122" t="s">
        <v>274</v>
      </c>
      <c r="E63" s="171" t="s">
        <v>156</v>
      </c>
      <c r="F63" s="172" t="s">
        <v>275</v>
      </c>
      <c r="G63" s="172" t="s">
        <v>276</v>
      </c>
      <c r="H63" s="110">
        <f>SUM(I63:L63)</f>
        <v>23.379</v>
      </c>
      <c r="I63" s="110">
        <f>SUM(I64,I65,I68,I71)</f>
        <v>11.57</v>
      </c>
      <c r="J63" s="110">
        <f>SUM(J64,J65,J68,J71)</f>
        <v>0.044</v>
      </c>
      <c r="K63" s="110">
        <f>SUM(K64,K65,K68,K71)</f>
        <v>11.765</v>
      </c>
      <c r="L63" s="110">
        <f>SUM(L64,L65,L68,L71)</f>
        <v>0</v>
      </c>
      <c r="N63" s="178"/>
      <c r="O63" s="178"/>
      <c r="P63" s="178"/>
      <c r="Q63" s="178"/>
      <c r="R63" s="178"/>
      <c r="S63" s="178"/>
      <c r="T63" s="180" t="s">
        <v>158</v>
      </c>
    </row>
    <row customHeight="1" ht="12">
      <c r="C64" s="111"/>
      <c r="D64" s="163" t="s">
        <v>277</v>
      </c>
      <c r="E64" s="173" t="s">
        <v>160</v>
      </c>
      <c r="F64" s="164" t="s">
        <v>275</v>
      </c>
      <c r="G64" s="121" t="s">
        <v>278</v>
      </c>
      <c r="H64" s="110">
        <f>SUM(I64:L64)</f>
        <v>4.163</v>
      </c>
      <c r="I64" s="120">
        <v>4.163</v>
      </c>
      <c r="J64" s="120"/>
      <c r="K64" s="120"/>
      <c r="L64" s="120"/>
      <c r="N64" s="178"/>
      <c r="O64" s="178"/>
      <c r="P64" s="178"/>
      <c r="Q64" s="178"/>
      <c r="R64" s="178"/>
      <c r="S64" s="178"/>
      <c r="T64" s="180" t="s">
        <v>158</v>
      </c>
    </row>
    <row customHeight="1" ht="12">
      <c r="C65" s="111"/>
      <c r="D65" s="163" t="s">
        <v>279</v>
      </c>
      <c r="E65" s="173" t="s">
        <v>162</v>
      </c>
      <c r="F65" s="164" t="s">
        <v>275</v>
      </c>
      <c r="G65" s="121" t="s">
        <v>280</v>
      </c>
      <c r="H65" s="110">
        <f>SUM(I65:L65)</f>
        <v>0</v>
      </c>
      <c r="I65" s="110">
        <f>SUM(I66:I67)</f>
        <v>0</v>
      </c>
      <c r="J65" s="110">
        <f>SUM(J66:J67)</f>
        <v>0</v>
      </c>
      <c r="K65" s="110">
        <f>SUM(K66:K67)</f>
        <v>0</v>
      </c>
      <c r="L65" s="110">
        <f>SUM(L66:L67)</f>
        <v>0</v>
      </c>
      <c r="N65" s="178"/>
      <c r="O65" s="178"/>
      <c r="P65" s="178"/>
      <c r="Q65" s="178"/>
      <c r="R65" s="178"/>
      <c r="S65" s="178"/>
      <c r="T65" s="180" t="s">
        <v>158</v>
      </c>
    </row>
    <row customHeight="1" ht="12" hidden="1">
      <c r="C66" s="111"/>
      <c r="D66" s="170"/>
      <c r="E66" s="238"/>
      <c r="F66" s="167"/>
      <c r="G66" s="167"/>
      <c r="H66" s="165"/>
      <c r="I66" s="165"/>
      <c r="J66" s="165"/>
      <c r="K66" s="165"/>
      <c r="L66" s="168"/>
      <c r="N66" s="180" t="s">
        <v>163</v>
      </c>
      <c r="O66" s="178"/>
      <c r="P66" s="178"/>
      <c r="Q66" s="178"/>
      <c r="R66" s="178"/>
      <c r="S66" s="178"/>
      <c r="T66" s="178"/>
    </row>
    <row customHeight="1" ht="12">
      <c r="C67" s="111"/>
      <c r="D67" s="166"/>
      <c r="E67" s="169" t="s">
        <v>164</v>
      </c>
      <c r="F67" s="167"/>
      <c r="G67" s="167"/>
      <c r="H67" s="165"/>
      <c r="I67" s="165"/>
      <c r="J67" s="165"/>
      <c r="K67" s="165"/>
      <c r="L67" s="168"/>
      <c r="N67" s="178"/>
      <c r="O67" s="178"/>
      <c r="P67" s="178"/>
      <c r="Q67" s="178"/>
      <c r="R67" s="178"/>
      <c r="S67" s="178"/>
      <c r="T67" s="183" t="s">
        <v>281</v>
      </c>
    </row>
    <row customHeight="1" ht="12">
      <c r="C68" s="111"/>
      <c r="D68" s="163" t="s">
        <v>282</v>
      </c>
      <c r="E68" s="173" t="s">
        <v>167</v>
      </c>
      <c r="F68" s="164" t="s">
        <v>275</v>
      </c>
      <c r="G68" s="121" t="s">
        <v>283</v>
      </c>
      <c r="H68" s="110">
        <f>SUM(I68:L68)</f>
        <v>0</v>
      </c>
      <c r="I68" s="110">
        <f>SUM(I69:I70)</f>
        <v>0</v>
      </c>
      <c r="J68" s="110">
        <f>SUM(J69:J70)</f>
        <v>0</v>
      </c>
      <c r="K68" s="110">
        <f>SUM(K69:K70)</f>
        <v>0</v>
      </c>
      <c r="L68" s="110">
        <f>SUM(L69:L70)</f>
        <v>0</v>
      </c>
      <c r="N68" s="178"/>
      <c r="O68" s="178"/>
      <c r="P68" s="178"/>
      <c r="Q68" s="178"/>
      <c r="R68" s="178"/>
      <c r="S68" s="178"/>
      <c r="T68" s="180" t="s">
        <v>158</v>
      </c>
    </row>
    <row customHeight="1" ht="12" hidden="1">
      <c r="C69" s="111"/>
      <c r="D69" s="170"/>
      <c r="E69" s="238"/>
      <c r="F69" s="167"/>
      <c r="G69" s="167"/>
      <c r="H69" s="165"/>
      <c r="I69" s="165"/>
      <c r="J69" s="165"/>
      <c r="K69" s="165"/>
      <c r="L69" s="168"/>
      <c r="N69" s="180" t="s">
        <v>163</v>
      </c>
      <c r="O69" s="178"/>
      <c r="P69" s="178"/>
      <c r="Q69" s="178"/>
      <c r="R69" s="178"/>
      <c r="S69" s="178"/>
      <c r="T69" s="178"/>
    </row>
    <row customHeight="1" ht="12">
      <c r="C70" s="111"/>
      <c r="D70" s="166"/>
      <c r="E70" s="169" t="s">
        <v>164</v>
      </c>
      <c r="F70" s="167"/>
      <c r="G70" s="167"/>
      <c r="H70" s="165"/>
      <c r="I70" s="165"/>
      <c r="J70" s="165"/>
      <c r="K70" s="165"/>
      <c r="L70" s="168"/>
      <c r="N70" s="178"/>
      <c r="O70" s="178"/>
      <c r="P70" s="178"/>
      <c r="Q70" s="178"/>
      <c r="R70" s="178"/>
      <c r="S70" s="178"/>
      <c r="T70" s="183" t="s">
        <v>284</v>
      </c>
    </row>
    <row customHeight="1" ht="12">
      <c r="C71" s="111"/>
      <c r="D71" s="163" t="s">
        <v>285</v>
      </c>
      <c r="E71" s="173" t="s">
        <v>171</v>
      </c>
      <c r="F71" s="164" t="s">
        <v>275</v>
      </c>
      <c r="G71" s="121" t="s">
        <v>286</v>
      </c>
      <c r="H71" s="110">
        <f>SUM(I71:L71)</f>
        <v>19.216</v>
      </c>
      <c r="I71" s="110">
        <f>SUM(I72:I79)</f>
        <v>7.407</v>
      </c>
      <c r="J71" s="110">
        <f>SUM(J72:J79)</f>
        <v>0.044</v>
      </c>
      <c r="K71" s="110">
        <f>SUM(K72:K79)</f>
        <v>11.765</v>
      </c>
      <c r="L71" s="110">
        <f>SUM(L72:L79)</f>
        <v>0</v>
      </c>
      <c r="N71" s="178"/>
      <c r="O71" s="178"/>
      <c r="P71" s="178"/>
      <c r="Q71" s="178"/>
      <c r="R71" s="178"/>
      <c r="S71" s="178"/>
      <c r="T71" s="180" t="s">
        <v>158</v>
      </c>
    </row>
    <row customHeight="1" ht="12" hidden="1">
      <c r="C72" s="111"/>
      <c r="D72" s="170"/>
      <c r="E72" s="238"/>
      <c r="F72" s="167"/>
      <c r="G72" s="167"/>
      <c r="H72" s="165"/>
      <c r="I72" s="165"/>
      <c r="J72" s="165"/>
      <c r="K72" s="165"/>
      <c r="L72" s="168"/>
      <c r="N72" s="180" t="s">
        <v>163</v>
      </c>
      <c r="O72" s="178"/>
      <c r="P72" s="178"/>
      <c r="Q72" s="178"/>
      <c r="R72" s="178"/>
      <c r="S72" s="178"/>
      <c r="T72" s="178"/>
    </row>
    <row s="139" customFormat="1" customHeight="1" ht="12">
      <c r="A73" s="118"/>
      <c r="B73" s="118"/>
      <c r="C73" s="239" t="s">
        <v>173</v>
      </c>
      <c r="D73" s="163" t="str">
        <f>"12.4."&amp;N73</f>
        <v>12.4.1</v>
      </c>
      <c r="E73" s="185" t="s">
        <v>174</v>
      </c>
      <c r="F73" s="225" t="s">
        <v>275</v>
      </c>
      <c r="G73" s="225" t="s">
        <v>286</v>
      </c>
      <c r="H73" s="110">
        <f>SUM(I73:L73)</f>
        <v>12.195</v>
      </c>
      <c r="I73" s="120">
        <v>7.202</v>
      </c>
      <c r="J73" s="120">
        <v>0.044</v>
      </c>
      <c r="K73" s="120">
        <v>4.949</v>
      </c>
      <c r="L73" s="120">
        <v>0</v>
      </c>
      <c r="M73" s="118"/>
      <c r="N73" s="180" t="s">
        <v>155</v>
      </c>
      <c r="O73" s="179" t="s">
        <v>174</v>
      </c>
      <c r="P73" s="179" t="s">
        <v>175</v>
      </c>
      <c r="Q73" s="179" t="s">
        <v>176</v>
      </c>
      <c r="R73" s="179" t="s">
        <v>177</v>
      </c>
      <c r="S73" s="180" t="s">
        <v>178</v>
      </c>
      <c r="T73" s="180" t="s">
        <v>287</v>
      </c>
    </row>
    <row s="139" customFormat="1" customHeight="1" ht="12">
      <c r="A74" s="118"/>
      <c r="B74" s="118"/>
      <c r="C74" s="239" t="s">
        <v>173</v>
      </c>
      <c r="D74" s="163" t="str">
        <f>"12.4."&amp;N74</f>
        <v>12.4.2</v>
      </c>
      <c r="E74" s="185" t="s">
        <v>180</v>
      </c>
      <c r="F74" s="225" t="s">
        <v>275</v>
      </c>
      <c r="G74" s="225" t="s">
        <v>286</v>
      </c>
      <c r="H74" s="110">
        <f>SUM(I74:L74)</f>
        <v>4.79</v>
      </c>
      <c r="I74" s="120">
        <v>0</v>
      </c>
      <c r="J74" s="120">
        <v>0</v>
      </c>
      <c r="K74" s="120">
        <v>4.79</v>
      </c>
      <c r="L74" s="120">
        <v>0</v>
      </c>
      <c r="M74" s="118"/>
      <c r="N74" s="180" t="s">
        <v>181</v>
      </c>
      <c r="O74" s="179" t="s">
        <v>180</v>
      </c>
      <c r="P74" s="179" t="s">
        <v>182</v>
      </c>
      <c r="Q74" s="179" t="s">
        <v>183</v>
      </c>
      <c r="R74" s="179" t="s">
        <v>184</v>
      </c>
      <c r="S74" s="180" t="s">
        <v>178</v>
      </c>
      <c r="T74" s="180" t="s">
        <v>287</v>
      </c>
    </row>
    <row s="139" customFormat="1" customHeight="1" ht="12">
      <c r="A75" s="118"/>
      <c r="B75" s="118"/>
      <c r="C75" s="239" t="s">
        <v>173</v>
      </c>
      <c r="D75" s="163" t="str">
        <f>"12.4."&amp;N75</f>
        <v>12.4.3</v>
      </c>
      <c r="E75" s="185" t="s">
        <v>185</v>
      </c>
      <c r="F75" s="225" t="s">
        <v>275</v>
      </c>
      <c r="G75" s="225" t="s">
        <v>286</v>
      </c>
      <c r="H75" s="110">
        <f>SUM(I75:L75)</f>
        <v>0.251</v>
      </c>
      <c r="I75" s="120">
        <v>0</v>
      </c>
      <c r="J75" s="120">
        <v>0</v>
      </c>
      <c r="K75" s="120">
        <v>0.251</v>
      </c>
      <c r="L75" s="120">
        <v>0</v>
      </c>
      <c r="M75" s="118"/>
      <c r="N75" s="180" t="s">
        <v>186</v>
      </c>
      <c r="O75" s="179" t="s">
        <v>185</v>
      </c>
      <c r="P75" s="179" t="s">
        <v>187</v>
      </c>
      <c r="Q75" s="179" t="s">
        <v>188</v>
      </c>
      <c r="R75" s="179" t="s">
        <v>189</v>
      </c>
      <c r="S75" s="180" t="s">
        <v>178</v>
      </c>
      <c r="T75" s="180" t="s">
        <v>287</v>
      </c>
    </row>
    <row s="139" customFormat="1" customHeight="1" ht="12">
      <c r="A76" s="118"/>
      <c r="B76" s="118"/>
      <c r="C76" s="239" t="s">
        <v>173</v>
      </c>
      <c r="D76" s="163" t="str">
        <f>"12.4."&amp;N76</f>
        <v>12.4.4</v>
      </c>
      <c r="E76" s="185" t="s">
        <v>190</v>
      </c>
      <c r="F76" s="225" t="s">
        <v>275</v>
      </c>
      <c r="G76" s="225" t="s">
        <v>286</v>
      </c>
      <c r="H76" s="110">
        <f>SUM(I76:L76)</f>
        <v>1.749</v>
      </c>
      <c r="I76" s="120">
        <v>0</v>
      </c>
      <c r="J76" s="120">
        <v>0</v>
      </c>
      <c r="K76" s="120">
        <v>1.749</v>
      </c>
      <c r="L76" s="120">
        <v>0</v>
      </c>
      <c r="M76" s="118"/>
      <c r="N76" s="180" t="s">
        <v>191</v>
      </c>
      <c r="O76" s="179" t="s">
        <v>190</v>
      </c>
      <c r="P76" s="179" t="s">
        <v>192</v>
      </c>
      <c r="Q76" s="179" t="s">
        <v>193</v>
      </c>
      <c r="R76" s="179" t="s">
        <v>194</v>
      </c>
      <c r="S76" s="180" t="s">
        <v>178</v>
      </c>
      <c r="T76" s="180" t="s">
        <v>287</v>
      </c>
    </row>
    <row s="139" customFormat="1" customHeight="1" ht="12">
      <c r="A77" s="118"/>
      <c r="B77" s="118"/>
      <c r="C77" s="239" t="s">
        <v>173</v>
      </c>
      <c r="D77" s="163" t="str">
        <f>"12.4."&amp;N77</f>
        <v>12.4.5</v>
      </c>
      <c r="E77" s="185" t="s">
        <v>195</v>
      </c>
      <c r="F77" s="225" t="s">
        <v>275</v>
      </c>
      <c r="G77" s="225" t="s">
        <v>286</v>
      </c>
      <c r="H77" s="110">
        <f>SUM(I77:L77)</f>
        <v>0.205</v>
      </c>
      <c r="I77" s="120">
        <v>0.205</v>
      </c>
      <c r="J77" s="120">
        <v>0</v>
      </c>
      <c r="K77" s="120">
        <v>0</v>
      </c>
      <c r="L77" s="120">
        <v>0</v>
      </c>
      <c r="M77" s="118"/>
      <c r="N77" s="180" t="s">
        <v>196</v>
      </c>
      <c r="O77" s="179" t="s">
        <v>195</v>
      </c>
      <c r="P77" s="179" t="s">
        <v>197</v>
      </c>
      <c r="Q77" s="179" t="s">
        <v>198</v>
      </c>
      <c r="R77" s="179" t="s">
        <v>199</v>
      </c>
      <c r="S77" s="180" t="s">
        <v>178</v>
      </c>
      <c r="T77" s="180" t="s">
        <v>287</v>
      </c>
    </row>
    <row s="139" customFormat="1" customHeight="1" ht="12">
      <c r="A78" s="118"/>
      <c r="B78" s="118"/>
      <c r="C78" s="239" t="s">
        <v>173</v>
      </c>
      <c r="D78" s="163" t="str">
        <f>"12.4."&amp;N78</f>
        <v>12.4.6</v>
      </c>
      <c r="E78" s="185" t="s">
        <v>200</v>
      </c>
      <c r="F78" s="225" t="s">
        <v>275</v>
      </c>
      <c r="G78" s="225" t="s">
        <v>286</v>
      </c>
      <c r="H78" s="110">
        <f>SUM(I78:L78)</f>
        <v>0.026</v>
      </c>
      <c r="I78" s="120">
        <v>0</v>
      </c>
      <c r="J78" s="120">
        <v>0</v>
      </c>
      <c r="K78" s="120">
        <v>0.026</v>
      </c>
      <c r="L78" s="120">
        <v>0</v>
      </c>
      <c r="M78" s="118"/>
      <c r="N78" s="180" t="s">
        <v>201</v>
      </c>
      <c r="O78" s="179" t="s">
        <v>200</v>
      </c>
      <c r="P78" s="179" t="s">
        <v>202</v>
      </c>
      <c r="Q78" s="179" t="s">
        <v>203</v>
      </c>
      <c r="R78" s="179" t="s">
        <v>204</v>
      </c>
      <c r="S78" s="180" t="s">
        <v>178</v>
      </c>
      <c r="T78" s="180" t="s">
        <v>287</v>
      </c>
    </row>
    <row customHeight="1" ht="12">
      <c r="C79" s="111"/>
      <c r="D79" s="166"/>
      <c r="E79" s="169" t="s">
        <v>164</v>
      </c>
      <c r="F79" s="167"/>
      <c r="G79" s="167"/>
      <c r="H79" s="165"/>
      <c r="I79" s="165"/>
      <c r="J79" s="165"/>
      <c r="K79" s="165"/>
      <c r="L79" s="168"/>
      <c r="N79" s="178"/>
      <c r="O79" s="178"/>
      <c r="P79" s="178"/>
      <c r="Q79" s="178"/>
      <c r="R79" s="178"/>
      <c r="S79" s="178"/>
      <c r="T79" s="183" t="s">
        <v>288</v>
      </c>
    </row>
    <row customHeight="1" ht="12">
      <c r="C80" s="111"/>
      <c r="D80" s="122" t="s">
        <v>289</v>
      </c>
      <c r="E80" s="171" t="s">
        <v>206</v>
      </c>
      <c r="F80" s="172" t="s">
        <v>275</v>
      </c>
      <c r="G80" s="172" t="s">
        <v>290</v>
      </c>
      <c r="H80" s="110">
        <f>SUM(I80:L80)</f>
        <v>10.55</v>
      </c>
      <c r="I80" s="110">
        <f>SUM(I82,I83,I84)</f>
        <v>0</v>
      </c>
      <c r="J80" s="110">
        <f>SUM(J81,J83,J84)</f>
        <v>0</v>
      </c>
      <c r="K80" s="110">
        <f>SUM(K81,K82,K84)</f>
        <v>4.137</v>
      </c>
      <c r="L80" s="110">
        <f>SUM(L81,L82,L83)</f>
        <v>6.413</v>
      </c>
      <c r="N80" s="178"/>
      <c r="O80" s="178"/>
      <c r="P80" s="178"/>
      <c r="Q80" s="178"/>
      <c r="R80" s="178"/>
      <c r="S80" s="178"/>
      <c r="T80" s="180" t="s">
        <v>158</v>
      </c>
    </row>
    <row customHeight="1" ht="12">
      <c r="C81" s="111"/>
      <c r="D81" s="163" t="s">
        <v>291</v>
      </c>
      <c r="E81" s="173" t="s">
        <v>150</v>
      </c>
      <c r="F81" s="164" t="s">
        <v>275</v>
      </c>
      <c r="G81" s="121" t="s">
        <v>292</v>
      </c>
      <c r="H81" s="110">
        <f>SUM(I81:L81)</f>
        <v>4.137</v>
      </c>
      <c r="I81" s="177"/>
      <c r="J81" s="120"/>
      <c r="K81" s="120">
        <v>4.137</v>
      </c>
      <c r="L81" s="120"/>
      <c r="N81" s="178"/>
      <c r="O81" s="178"/>
      <c r="P81" s="178"/>
      <c r="Q81" s="178"/>
      <c r="R81" s="178"/>
      <c r="S81" s="178"/>
      <c r="T81" s="180" t="s">
        <v>158</v>
      </c>
    </row>
    <row customHeight="1" ht="12">
      <c r="C82" s="111"/>
      <c r="D82" s="163" t="s">
        <v>293</v>
      </c>
      <c r="E82" s="173" t="s">
        <v>151</v>
      </c>
      <c r="F82" s="164" t="s">
        <v>275</v>
      </c>
      <c r="G82" s="121" t="s">
        <v>294</v>
      </c>
      <c r="H82" s="110">
        <f>SUM(I82:L82)</f>
        <v>0</v>
      </c>
      <c r="I82" s="120"/>
      <c r="J82" s="177"/>
      <c r="K82" s="120"/>
      <c r="L82" s="120"/>
      <c r="N82" s="178"/>
      <c r="O82" s="178"/>
      <c r="P82" s="178"/>
      <c r="Q82" s="178"/>
      <c r="R82" s="178"/>
      <c r="S82" s="178"/>
      <c r="T82" s="180" t="s">
        <v>158</v>
      </c>
    </row>
    <row customHeight="1" ht="12">
      <c r="C83" s="111"/>
      <c r="D83" s="163" t="s">
        <v>295</v>
      </c>
      <c r="E83" s="173" t="s">
        <v>152</v>
      </c>
      <c r="F83" s="164" t="s">
        <v>275</v>
      </c>
      <c r="G83" s="121" t="s">
        <v>296</v>
      </c>
      <c r="H83" s="110">
        <f>SUM(I83:L83)</f>
        <v>6.413</v>
      </c>
      <c r="I83" s="120"/>
      <c r="J83" s="120"/>
      <c r="K83" s="177"/>
      <c r="L83" s="120">
        <v>6.413</v>
      </c>
      <c r="N83" s="178"/>
      <c r="O83" s="178"/>
      <c r="P83" s="178"/>
      <c r="Q83" s="178"/>
      <c r="R83" s="178"/>
      <c r="S83" s="178"/>
      <c r="T83" s="180" t="s">
        <v>158</v>
      </c>
    </row>
    <row customHeight="1" ht="12">
      <c r="C84" s="111"/>
      <c r="D84" s="163" t="s">
        <v>297</v>
      </c>
      <c r="E84" s="173" t="s">
        <v>215</v>
      </c>
      <c r="F84" s="164" t="s">
        <v>275</v>
      </c>
      <c r="G84" s="121" t="s">
        <v>298</v>
      </c>
      <c r="H84" s="110">
        <f>SUM(I84:L84)</f>
        <v>0</v>
      </c>
      <c r="I84" s="120"/>
      <c r="J84" s="120"/>
      <c r="K84" s="120"/>
      <c r="L84" s="177"/>
      <c r="N84" s="178"/>
      <c r="O84" s="178"/>
      <c r="P84" s="178"/>
      <c r="Q84" s="178"/>
      <c r="R84" s="178"/>
      <c r="S84" s="178"/>
      <c r="T84" s="180" t="s">
        <v>158</v>
      </c>
    </row>
    <row customHeight="1" ht="12">
      <c r="C85" s="111"/>
      <c r="D85" s="122" t="s">
        <v>299</v>
      </c>
      <c r="E85" s="171" t="s">
        <v>217</v>
      </c>
      <c r="F85" s="172" t="s">
        <v>275</v>
      </c>
      <c r="G85" s="172" t="s">
        <v>300</v>
      </c>
      <c r="H85" s="110">
        <f>SUM(I85:L85)</f>
        <v>0</v>
      </c>
      <c r="I85" s="120"/>
      <c r="J85" s="120"/>
      <c r="K85" s="120"/>
      <c r="L85" s="120"/>
      <c r="N85" s="178"/>
      <c r="O85" s="178"/>
      <c r="P85" s="178"/>
      <c r="Q85" s="178"/>
      <c r="R85" s="178"/>
      <c r="S85" s="178"/>
      <c r="T85" s="180" t="s">
        <v>158</v>
      </c>
    </row>
    <row customHeight="1" ht="12">
      <c r="C86" s="111"/>
      <c r="D86" s="122" t="s">
        <v>301</v>
      </c>
      <c r="E86" s="171" t="s">
        <v>219</v>
      </c>
      <c r="F86" s="172" t="s">
        <v>275</v>
      </c>
      <c r="G86" s="172" t="s">
        <v>302</v>
      </c>
      <c r="H86" s="110">
        <f>SUM(I86:L86)</f>
        <v>21.726</v>
      </c>
      <c r="I86" s="110">
        <f>SUM(I87,I89,I92,I101)</f>
        <v>0.734</v>
      </c>
      <c r="J86" s="110">
        <f>SUM(J87,J89,J92,J101)</f>
        <v>0</v>
      </c>
      <c r="K86" s="110">
        <f>SUM(K87,K89,K92,K101)</f>
        <v>15.267</v>
      </c>
      <c r="L86" s="110">
        <f>SUM(L87,L89,L92,L101)</f>
        <v>5.725</v>
      </c>
      <c r="N86" s="178"/>
      <c r="O86" s="178"/>
      <c r="P86" s="178"/>
      <c r="Q86" s="178"/>
      <c r="R86" s="178"/>
      <c r="S86" s="178"/>
      <c r="T86" s="180" t="s">
        <v>158</v>
      </c>
    </row>
    <row customHeight="1" ht="24">
      <c r="C87" s="111"/>
      <c r="D87" s="163" t="s">
        <v>303</v>
      </c>
      <c r="E87" s="173" t="s">
        <v>222</v>
      </c>
      <c r="F87" s="164" t="s">
        <v>275</v>
      </c>
      <c r="G87" s="121" t="s">
        <v>304</v>
      </c>
      <c r="H87" s="110">
        <f>SUM(I87:L87)</f>
        <v>0</v>
      </c>
      <c r="I87" s="120"/>
      <c r="J87" s="120"/>
      <c r="K87" s="120"/>
      <c r="L87" s="120"/>
      <c r="N87" s="178"/>
      <c r="O87" s="178"/>
      <c r="P87" s="178"/>
      <c r="Q87" s="178"/>
      <c r="R87" s="178"/>
      <c r="S87" s="178"/>
      <c r="T87" s="180" t="s">
        <v>158</v>
      </c>
    </row>
    <row customHeight="1" ht="12">
      <c r="C88" s="111"/>
      <c r="D88" s="163" t="s">
        <v>305</v>
      </c>
      <c r="E88" s="174" t="s">
        <v>225</v>
      </c>
      <c r="F88" s="164" t="s">
        <v>275</v>
      </c>
      <c r="G88" s="121" t="s">
        <v>306</v>
      </c>
      <c r="H88" s="110">
        <f>SUM(I88:L88)</f>
        <v>0</v>
      </c>
      <c r="I88" s="120"/>
      <c r="J88" s="120"/>
      <c r="K88" s="120"/>
      <c r="L88" s="120"/>
      <c r="N88" s="178"/>
      <c r="O88" s="178"/>
      <c r="P88" s="178"/>
      <c r="Q88" s="178"/>
      <c r="R88" s="178"/>
      <c r="S88" s="178"/>
      <c r="T88" s="180" t="s">
        <v>158</v>
      </c>
    </row>
    <row customHeight="1" ht="12">
      <c r="C89" s="111"/>
      <c r="D89" s="163" t="s">
        <v>307</v>
      </c>
      <c r="E89" s="173" t="s">
        <v>228</v>
      </c>
      <c r="F89" s="164" t="s">
        <v>275</v>
      </c>
      <c r="G89" s="121" t="s">
        <v>308</v>
      </c>
      <c r="H89" s="110">
        <f>SUM(I89:L89)</f>
        <v>13.507</v>
      </c>
      <c r="I89" s="120">
        <v>0.601</v>
      </c>
      <c r="J89" s="120">
        <v>0</v>
      </c>
      <c r="K89" s="120">
        <v>7.182</v>
      </c>
      <c r="L89" s="120">
        <v>5.724</v>
      </c>
      <c r="N89" s="178"/>
      <c r="O89" s="178"/>
      <c r="P89" s="178"/>
      <c r="Q89" s="178"/>
      <c r="R89" s="178"/>
      <c r="S89" s="178"/>
      <c r="T89" s="180" t="s">
        <v>158</v>
      </c>
    </row>
    <row customHeight="1" ht="12">
      <c r="C90" s="111"/>
      <c r="D90" s="163" t="s">
        <v>309</v>
      </c>
      <c r="E90" s="174" t="s">
        <v>231</v>
      </c>
      <c r="F90" s="164" t="s">
        <v>275</v>
      </c>
      <c r="G90" s="121" t="s">
        <v>310</v>
      </c>
      <c r="H90" s="110">
        <f>SUM(I90:L90)</f>
        <v>0</v>
      </c>
      <c r="I90" s="120"/>
      <c r="J90" s="120"/>
      <c r="K90" s="120"/>
      <c r="L90" s="120"/>
      <c r="N90" s="178"/>
      <c r="O90" s="178"/>
      <c r="P90" s="178"/>
      <c r="Q90" s="178"/>
      <c r="R90" s="178"/>
      <c r="S90" s="178"/>
      <c r="T90" s="180" t="s">
        <v>158</v>
      </c>
    </row>
    <row customHeight="1" ht="12">
      <c r="C91" s="111"/>
      <c r="D91" s="163" t="s">
        <v>311</v>
      </c>
      <c r="E91" s="175" t="s">
        <v>234</v>
      </c>
      <c r="F91" s="164" t="s">
        <v>275</v>
      </c>
      <c r="G91" s="121" t="s">
        <v>312</v>
      </c>
      <c r="H91" s="110">
        <f>SUM(I91:L91)</f>
        <v>0</v>
      </c>
      <c r="I91" s="120"/>
      <c r="J91" s="120"/>
      <c r="K91" s="120"/>
      <c r="L91" s="120"/>
      <c r="N91" s="178"/>
      <c r="O91" s="178"/>
      <c r="P91" s="178"/>
      <c r="Q91" s="178"/>
      <c r="R91" s="178"/>
      <c r="S91" s="178"/>
      <c r="T91" s="180" t="s">
        <v>158</v>
      </c>
    </row>
    <row customHeight="1" ht="12">
      <c r="C92" s="111"/>
      <c r="D92" s="163" t="s">
        <v>313</v>
      </c>
      <c r="E92" s="173" t="s">
        <v>237</v>
      </c>
      <c r="F92" s="164" t="s">
        <v>275</v>
      </c>
      <c r="G92" s="121" t="s">
        <v>314</v>
      </c>
      <c r="H92" s="110">
        <f>SUM(I92:L92)</f>
        <v>8.219</v>
      </c>
      <c r="I92" s="110">
        <f>SUM(I93:I100)</f>
        <v>0.133</v>
      </c>
      <c r="J92" s="110">
        <f>SUM(J93:J100)</f>
        <v>0</v>
      </c>
      <c r="K92" s="110">
        <f>SUM(K93:K100)</f>
        <v>8.085</v>
      </c>
      <c r="L92" s="110">
        <f>SUM(L93:L100)</f>
        <v>0.001</v>
      </c>
      <c r="N92" s="178"/>
      <c r="O92" s="178"/>
      <c r="P92" s="178"/>
      <c r="Q92" s="178"/>
      <c r="R92" s="178"/>
      <c r="S92" s="178"/>
      <c r="T92" s="180" t="s">
        <v>158</v>
      </c>
    </row>
    <row customHeight="1" ht="12" hidden="1">
      <c r="C93" s="111"/>
      <c r="D93" s="170"/>
      <c r="E93" s="238"/>
      <c r="F93" s="167"/>
      <c r="G93" s="167"/>
      <c r="H93" s="165"/>
      <c r="I93" s="165"/>
      <c r="J93" s="165"/>
      <c r="K93" s="165"/>
      <c r="L93" s="168"/>
      <c r="N93" s="180" t="s">
        <v>163</v>
      </c>
      <c r="O93" s="178"/>
      <c r="P93" s="178"/>
      <c r="Q93" s="178"/>
      <c r="R93" s="178"/>
      <c r="S93" s="178"/>
      <c r="T93" s="178"/>
    </row>
    <row s="139" customFormat="1" customHeight="1" ht="12">
      <c r="A94" s="118"/>
      <c r="B94" s="118"/>
      <c r="C94" s="239" t="s">
        <v>173</v>
      </c>
      <c r="D94" s="163" t="str">
        <f>"15.3."&amp;N94</f>
        <v>15.3.1</v>
      </c>
      <c r="E94" s="185" t="s">
        <v>190</v>
      </c>
      <c r="F94" s="225" t="s">
        <v>275</v>
      </c>
      <c r="G94" s="225" t="s">
        <v>314</v>
      </c>
      <c r="H94" s="110">
        <f>SUM(I94:L94)</f>
        <v>2.534</v>
      </c>
      <c r="I94" s="120">
        <v>0</v>
      </c>
      <c r="J94" s="120">
        <v>0</v>
      </c>
      <c r="K94" s="120">
        <v>2.534</v>
      </c>
      <c r="L94" s="120">
        <v>0</v>
      </c>
      <c r="M94" s="118"/>
      <c r="N94" s="180" t="s">
        <v>155</v>
      </c>
      <c r="O94" s="179" t="s">
        <v>190</v>
      </c>
      <c r="P94" s="179" t="s">
        <v>192</v>
      </c>
      <c r="Q94" s="179" t="s">
        <v>193</v>
      </c>
      <c r="R94" s="179" t="s">
        <v>194</v>
      </c>
      <c r="S94" s="180" t="s">
        <v>178</v>
      </c>
      <c r="T94" s="180" t="s">
        <v>315</v>
      </c>
    </row>
    <row s="139" customFormat="1" customHeight="1" ht="12">
      <c r="A95" s="118"/>
      <c r="B95" s="118"/>
      <c r="C95" s="239" t="s">
        <v>173</v>
      </c>
      <c r="D95" s="163" t="str">
        <f>"15.3."&amp;N95</f>
        <v>15.3.2</v>
      </c>
      <c r="E95" s="185" t="s">
        <v>180</v>
      </c>
      <c r="F95" s="225" t="s">
        <v>275</v>
      </c>
      <c r="G95" s="225" t="s">
        <v>314</v>
      </c>
      <c r="H95" s="110">
        <f>SUM(I95:L95)</f>
        <v>0.133</v>
      </c>
      <c r="I95" s="120">
        <v>0.133</v>
      </c>
      <c r="J95" s="120">
        <v>0</v>
      </c>
      <c r="K95" s="120">
        <v>0</v>
      </c>
      <c r="L95" s="120">
        <v>0</v>
      </c>
      <c r="M95" s="118"/>
      <c r="N95" s="180" t="s">
        <v>181</v>
      </c>
      <c r="O95" s="179" t="s">
        <v>180</v>
      </c>
      <c r="P95" s="179" t="s">
        <v>182</v>
      </c>
      <c r="Q95" s="179" t="s">
        <v>183</v>
      </c>
      <c r="R95" s="179" t="s">
        <v>184</v>
      </c>
      <c r="S95" s="180" t="s">
        <v>178</v>
      </c>
      <c r="T95" s="180" t="s">
        <v>315</v>
      </c>
    </row>
    <row s="139" customFormat="1" customHeight="1" ht="12">
      <c r="A96" s="118"/>
      <c r="B96" s="118"/>
      <c r="C96" s="239" t="s">
        <v>173</v>
      </c>
      <c r="D96" s="163" t="str">
        <f>"15.3."&amp;N96</f>
        <v>15.3.3</v>
      </c>
      <c r="E96" s="185" t="s">
        <v>185</v>
      </c>
      <c r="F96" s="225" t="s">
        <v>275</v>
      </c>
      <c r="G96" s="225" t="s">
        <v>314</v>
      </c>
      <c r="H96" s="110">
        <f>SUM(I96:L96)</f>
        <v>5.309</v>
      </c>
      <c r="I96" s="120">
        <v>0</v>
      </c>
      <c r="J96" s="120">
        <v>0</v>
      </c>
      <c r="K96" s="120">
        <v>5.308</v>
      </c>
      <c r="L96" s="120">
        <v>0.001</v>
      </c>
      <c r="M96" s="118"/>
      <c r="N96" s="180" t="s">
        <v>186</v>
      </c>
      <c r="O96" s="179" t="s">
        <v>185</v>
      </c>
      <c r="P96" s="179" t="s">
        <v>187</v>
      </c>
      <c r="Q96" s="179" t="s">
        <v>188</v>
      </c>
      <c r="R96" s="179" t="s">
        <v>189</v>
      </c>
      <c r="S96" s="180" t="s">
        <v>178</v>
      </c>
      <c r="T96" s="180" t="s">
        <v>315</v>
      </c>
    </row>
    <row s="139" customFormat="1" customHeight="1" ht="12">
      <c r="A97" s="118"/>
      <c r="B97" s="118"/>
      <c r="C97" s="239" t="s">
        <v>173</v>
      </c>
      <c r="D97" s="163" t="str">
        <f>"15.3."&amp;N97</f>
        <v>15.3.4</v>
      </c>
      <c r="E97" s="185" t="s">
        <v>240</v>
      </c>
      <c r="F97" s="225" t="s">
        <v>275</v>
      </c>
      <c r="G97" s="225" t="s">
        <v>314</v>
      </c>
      <c r="H97" s="110">
        <f>SUM(I97:L97)</f>
        <v>0.163</v>
      </c>
      <c r="I97" s="120">
        <v>0</v>
      </c>
      <c r="J97" s="120">
        <v>0</v>
      </c>
      <c r="K97" s="120">
        <v>0.163</v>
      </c>
      <c r="L97" s="120">
        <v>0</v>
      </c>
      <c r="M97" s="118"/>
      <c r="N97" s="180" t="s">
        <v>191</v>
      </c>
      <c r="O97" s="179" t="s">
        <v>240</v>
      </c>
      <c r="P97" s="179" t="s">
        <v>241</v>
      </c>
      <c r="Q97" s="179" t="s">
        <v>242</v>
      </c>
      <c r="R97" s="179" t="s">
        <v>243</v>
      </c>
      <c r="S97" s="180" t="s">
        <v>178</v>
      </c>
      <c r="T97" s="180" t="s">
        <v>315</v>
      </c>
    </row>
    <row s="139" customFormat="1" customHeight="1" ht="12">
      <c r="A98" s="118"/>
      <c r="B98" s="118"/>
      <c r="C98" s="239" t="s">
        <v>173</v>
      </c>
      <c r="D98" s="163" t="str">
        <f>"15.3."&amp;N98</f>
        <v>15.3.5</v>
      </c>
      <c r="E98" s="185" t="s">
        <v>244</v>
      </c>
      <c r="F98" s="225" t="s">
        <v>275</v>
      </c>
      <c r="G98" s="225" t="s">
        <v>314</v>
      </c>
      <c r="H98" s="110">
        <f>SUM(I98:L98)</f>
        <v>0.037</v>
      </c>
      <c r="I98" s="120">
        <v>0</v>
      </c>
      <c r="J98" s="120">
        <v>0</v>
      </c>
      <c r="K98" s="120">
        <v>0.037</v>
      </c>
      <c r="L98" s="120">
        <v>0</v>
      </c>
      <c r="M98" s="118"/>
      <c r="N98" s="180" t="s">
        <v>196</v>
      </c>
      <c r="O98" s="179" t="s">
        <v>244</v>
      </c>
      <c r="P98" s="179" t="s">
        <v>245</v>
      </c>
      <c r="Q98" s="179" t="s">
        <v>246</v>
      </c>
      <c r="R98" s="179" t="s">
        <v>199</v>
      </c>
      <c r="S98" s="180" t="s">
        <v>178</v>
      </c>
      <c r="T98" s="180" t="s">
        <v>315</v>
      </c>
    </row>
    <row s="139" customFormat="1" customHeight="1" ht="12">
      <c r="A99" s="139"/>
      <c r="B99" s="139"/>
      <c r="C99" s="239" t="s">
        <v>173</v>
      </c>
      <c r="D99" s="163" t="str">
        <f>"15.3."&amp;N99</f>
        <v>15.3.6</v>
      </c>
      <c r="E99" s="185" t="s">
        <v>174</v>
      </c>
      <c r="F99" s="225" t="s">
        <v>275</v>
      </c>
      <c r="G99" s="225" t="s">
        <v>314</v>
      </c>
      <c r="H99" s="110">
        <f>SUM(I99:L99)</f>
        <v>0.043</v>
      </c>
      <c r="I99" s="120">
        <v>0</v>
      </c>
      <c r="J99" s="120">
        <v>0</v>
      </c>
      <c r="K99" s="120">
        <v>0.043</v>
      </c>
      <c r="L99" s="120">
        <v>0</v>
      </c>
      <c r="M99" s="139"/>
      <c r="N99" s="180" t="s">
        <v>201</v>
      </c>
      <c r="O99" s="179" t="s">
        <v>174</v>
      </c>
      <c r="P99" s="179" t="s">
        <v>175</v>
      </c>
      <c r="Q99" s="179" t="s">
        <v>176</v>
      </c>
      <c r="R99" s="179" t="s">
        <v>177</v>
      </c>
      <c r="S99" s="180" t="s">
        <v>178</v>
      </c>
      <c r="T99" s="180" t="s">
        <v>315</v>
      </c>
    </row>
    <row customHeight="1" ht="12">
      <c r="C100" s="111"/>
      <c r="D100" s="166"/>
      <c r="E100" s="169" t="s">
        <v>164</v>
      </c>
      <c r="F100" s="167"/>
      <c r="G100" s="167"/>
      <c r="H100" s="165"/>
      <c r="I100" s="165"/>
      <c r="J100" s="165"/>
      <c r="K100" s="165"/>
      <c r="L100" s="168"/>
      <c r="N100" s="178"/>
      <c r="O100" s="178"/>
      <c r="P100" s="178"/>
      <c r="Q100" s="178"/>
      <c r="R100" s="178"/>
      <c r="S100" s="178"/>
      <c r="T100" s="183" t="s">
        <v>316</v>
      </c>
    </row>
    <row customHeight="1" ht="12">
      <c r="C101" s="111"/>
      <c r="D101" s="163" t="s">
        <v>317</v>
      </c>
      <c r="E101" s="173" t="s">
        <v>249</v>
      </c>
      <c r="F101" s="164" t="s">
        <v>275</v>
      </c>
      <c r="G101" s="121" t="s">
        <v>318</v>
      </c>
      <c r="H101" s="110">
        <f>SUM(I101:L101)</f>
        <v>0</v>
      </c>
      <c r="I101" s="120"/>
      <c r="J101" s="120"/>
      <c r="K101" s="120"/>
      <c r="L101" s="120"/>
      <c r="N101" s="178"/>
      <c r="O101" s="178"/>
      <c r="P101" s="178"/>
      <c r="Q101" s="178"/>
      <c r="R101" s="178"/>
      <c r="S101" s="178"/>
      <c r="T101" s="180" t="s">
        <v>158</v>
      </c>
    </row>
    <row customHeight="1" ht="12">
      <c r="C102" s="111"/>
      <c r="D102" s="122" t="s">
        <v>319</v>
      </c>
      <c r="E102" s="171" t="s">
        <v>251</v>
      </c>
      <c r="F102" s="172" t="s">
        <v>275</v>
      </c>
      <c r="G102" s="172" t="s">
        <v>320</v>
      </c>
      <c r="H102" s="110">
        <f>SUM(I102:L102)</f>
        <v>10.549</v>
      </c>
      <c r="I102" s="120">
        <v>10.509</v>
      </c>
      <c r="J102" s="120">
        <v>0.04</v>
      </c>
      <c r="K102" s="120">
        <v>0</v>
      </c>
      <c r="L102" s="120">
        <v>0</v>
      </c>
      <c r="N102" s="178"/>
      <c r="O102" s="178"/>
      <c r="P102" s="178"/>
      <c r="Q102" s="178"/>
      <c r="R102" s="178"/>
      <c r="S102" s="178"/>
      <c r="T102" s="180" t="s">
        <v>158</v>
      </c>
    </row>
    <row customHeight="1" ht="12">
      <c r="C103" s="111"/>
      <c r="D103" s="122" t="s">
        <v>321</v>
      </c>
      <c r="E103" s="171" t="s">
        <v>253</v>
      </c>
      <c r="F103" s="172" t="s">
        <v>275</v>
      </c>
      <c r="G103" s="172" t="s">
        <v>322</v>
      </c>
      <c r="H103" s="110">
        <f>SUM(I103:L103)</f>
        <v>0</v>
      </c>
      <c r="I103" s="120"/>
      <c r="J103" s="120"/>
      <c r="K103" s="120"/>
      <c r="L103" s="120"/>
      <c r="N103" s="178"/>
      <c r="O103" s="178"/>
      <c r="P103" s="178"/>
      <c r="Q103" s="178"/>
      <c r="R103" s="178"/>
      <c r="S103" s="178"/>
      <c r="T103" s="180" t="s">
        <v>158</v>
      </c>
    </row>
    <row customHeight="1" ht="12">
      <c r="C104" s="111"/>
      <c r="D104" s="122" t="s">
        <v>323</v>
      </c>
      <c r="E104" s="171" t="s">
        <v>256</v>
      </c>
      <c r="F104" s="172" t="s">
        <v>275</v>
      </c>
      <c r="G104" s="172" t="s">
        <v>324</v>
      </c>
      <c r="H104" s="110">
        <f>SUM(I104:L104)</f>
        <v>0</v>
      </c>
      <c r="I104" s="120"/>
      <c r="J104" s="120"/>
      <c r="K104" s="120"/>
      <c r="L104" s="120"/>
      <c r="N104" s="178"/>
      <c r="O104" s="178"/>
      <c r="P104" s="178"/>
      <c r="Q104" s="178"/>
      <c r="R104" s="178"/>
      <c r="S104" s="178"/>
      <c r="T104" s="180" t="s">
        <v>158</v>
      </c>
    </row>
    <row customHeight="1" ht="12">
      <c r="C105" s="111"/>
      <c r="D105" s="122" t="s">
        <v>325</v>
      </c>
      <c r="E105" s="171" t="s">
        <v>259</v>
      </c>
      <c r="F105" s="172" t="s">
        <v>275</v>
      </c>
      <c r="G105" s="172" t="s">
        <v>326</v>
      </c>
      <c r="H105" s="110">
        <f>SUM(I105:L105)</f>
        <v>1.654</v>
      </c>
      <c r="I105" s="120">
        <v>0.327</v>
      </c>
      <c r="J105" s="120">
        <v>0.004</v>
      </c>
      <c r="K105" s="120">
        <v>0.635</v>
      </c>
      <c r="L105" s="120">
        <v>0.688</v>
      </c>
      <c r="N105" s="178"/>
      <c r="O105" s="178"/>
      <c r="P105" s="178"/>
      <c r="Q105" s="178"/>
      <c r="R105" s="178"/>
      <c r="S105" s="178"/>
      <c r="T105" s="180" t="s">
        <v>158</v>
      </c>
    </row>
    <row customHeight="1" ht="12">
      <c r="C106" s="111"/>
      <c r="D106" s="163" t="s">
        <v>327</v>
      </c>
      <c r="E106" s="173" t="s">
        <v>328</v>
      </c>
      <c r="F106" s="164" t="s">
        <v>275</v>
      </c>
      <c r="G106" s="121" t="s">
        <v>329</v>
      </c>
      <c r="H106" s="110">
        <f>SUM(I106:L106)</f>
        <v>0</v>
      </c>
      <c r="I106" s="120"/>
      <c r="J106" s="120"/>
      <c r="K106" s="120"/>
      <c r="L106" s="120"/>
      <c r="N106" s="178"/>
      <c r="O106" s="178"/>
      <c r="P106" s="178"/>
      <c r="Q106" s="178"/>
      <c r="R106" s="178"/>
      <c r="S106" s="178"/>
      <c r="T106" s="180" t="s">
        <v>158</v>
      </c>
    </row>
    <row customHeight="1" ht="12">
      <c r="C107" s="111"/>
      <c r="D107" s="122" t="s">
        <v>330</v>
      </c>
      <c r="E107" s="171" t="s">
        <v>265</v>
      </c>
      <c r="F107" s="172" t="s">
        <v>275</v>
      </c>
      <c r="G107" s="172" t="s">
        <v>331</v>
      </c>
      <c r="H107" s="110">
        <f>SUM(I107:L107)</f>
        <v>1.654</v>
      </c>
      <c r="I107" s="120">
        <v>0.327</v>
      </c>
      <c r="J107" s="120">
        <v>0.004</v>
      </c>
      <c r="K107" s="120">
        <v>0.635</v>
      </c>
      <c r="L107" s="120">
        <v>0.688</v>
      </c>
      <c r="N107" s="178"/>
      <c r="O107" s="178"/>
      <c r="P107" s="178"/>
      <c r="Q107" s="178"/>
      <c r="R107" s="178"/>
      <c r="S107" s="178"/>
      <c r="T107" s="180" t="s">
        <v>158</v>
      </c>
    </row>
    <row customHeight="1" ht="24">
      <c r="C108" s="111"/>
      <c r="D108" s="122" t="s">
        <v>332</v>
      </c>
      <c r="E108" s="171" t="s">
        <v>268</v>
      </c>
      <c r="F108" s="172" t="s">
        <v>275</v>
      </c>
      <c r="G108" s="172" t="s">
        <v>333</v>
      </c>
      <c r="H108" s="110">
        <f>SUM(I108:L108)</f>
        <v>0</v>
      </c>
      <c r="I108" s="110">
        <f>I105-I107</f>
        <v>0</v>
      </c>
      <c r="J108" s="110">
        <f>J105-J107</f>
        <v>0</v>
      </c>
      <c r="K108" s="110">
        <f>K105-K107</f>
        <v>0</v>
      </c>
      <c r="L108" s="110">
        <f>L105-L107</f>
        <v>0</v>
      </c>
      <c r="N108" s="178"/>
      <c r="O108" s="178"/>
      <c r="P108" s="178"/>
      <c r="Q108" s="178"/>
      <c r="R108" s="178"/>
      <c r="S108" s="178"/>
      <c r="T108" s="180" t="s">
        <v>158</v>
      </c>
    </row>
    <row customHeight="1" ht="12">
      <c r="C109" s="111"/>
      <c r="D109" s="122" t="s">
        <v>334</v>
      </c>
      <c r="E109" s="171" t="s">
        <v>271</v>
      </c>
      <c r="F109" s="172" t="s">
        <v>275</v>
      </c>
      <c r="G109" s="172" t="s">
        <v>335</v>
      </c>
      <c r="H109" s="110">
        <f>SUM(I109:L109)</f>
        <v>0</v>
      </c>
      <c r="I109" s="110">
        <f>SUM(I63,I80,I85)-SUM(I86,I102:I105)</f>
        <v>0</v>
      </c>
      <c r="J109" s="110">
        <f>SUM(J63,J80,J85)-SUM(J86,J102:J105)</f>
        <v>0</v>
      </c>
      <c r="K109" s="110">
        <f>SUM(K63,K80,K85)-SUM(K86,K102:K105)</f>
        <v>0</v>
      </c>
      <c r="L109" s="110">
        <f>SUM(L63,L80,L85)-SUM(L86,L102:L105)</f>
        <v>0</v>
      </c>
      <c r="N109" s="178"/>
      <c r="O109" s="178"/>
      <c r="P109" s="178"/>
      <c r="Q109" s="178"/>
      <c r="R109" s="178"/>
      <c r="S109" s="178"/>
      <c r="T109" s="180" t="s">
        <v>158</v>
      </c>
    </row>
    <row customHeight="1" ht="18">
      <c r="C110" s="111"/>
      <c r="D110" s="222" t="s">
        <v>336</v>
      </c>
      <c r="E110" s="231"/>
      <c r="F110" s="231"/>
      <c r="G110" s="232"/>
      <c r="H110" s="233"/>
      <c r="I110" s="233"/>
      <c r="J110" s="233"/>
      <c r="K110" s="233"/>
      <c r="L110" s="234"/>
      <c r="N110" s="178"/>
      <c r="O110" s="178"/>
      <c r="P110" s="178"/>
      <c r="Q110" s="178"/>
      <c r="R110" s="178"/>
      <c r="S110" s="178"/>
      <c r="T110" s="178"/>
    </row>
    <row customHeight="1" ht="12">
      <c r="C111" s="111"/>
      <c r="D111" s="122" t="s">
        <v>337</v>
      </c>
      <c r="E111" s="171" t="s">
        <v>338</v>
      </c>
      <c r="F111" s="172" t="s">
        <v>275</v>
      </c>
      <c r="G111" s="172" t="s">
        <v>339</v>
      </c>
      <c r="H111" s="110">
        <f>SUM(I111:L111)</f>
        <v>23.379</v>
      </c>
      <c r="I111" s="120">
        <v>11.39</v>
      </c>
      <c r="J111" s="120">
        <v>0.049</v>
      </c>
      <c r="K111" s="120">
        <v>11.94</v>
      </c>
      <c r="L111" s="120">
        <v>0</v>
      </c>
      <c r="N111" s="178"/>
      <c r="O111" s="178"/>
      <c r="P111" s="178"/>
      <c r="Q111" s="178"/>
      <c r="R111" s="178"/>
      <c r="S111" s="178"/>
      <c r="T111" s="180" t="s">
        <v>158</v>
      </c>
    </row>
    <row customHeight="1" ht="12">
      <c r="C112" s="111"/>
      <c r="D112" s="122" t="s">
        <v>340</v>
      </c>
      <c r="E112" s="171" t="s">
        <v>341</v>
      </c>
      <c r="F112" s="172" t="s">
        <v>275</v>
      </c>
      <c r="G112" s="172" t="s">
        <v>342</v>
      </c>
      <c r="H112" s="110">
        <f>SUM(I112:L112)</f>
        <v>0</v>
      </c>
      <c r="I112" s="120"/>
      <c r="J112" s="120"/>
      <c r="K112" s="120"/>
      <c r="L112" s="120"/>
      <c r="N112" s="178"/>
      <c r="O112" s="178"/>
      <c r="P112" s="178"/>
      <c r="Q112" s="178"/>
      <c r="R112" s="178"/>
      <c r="S112" s="178"/>
      <c r="T112" s="180" t="s">
        <v>158</v>
      </c>
    </row>
    <row customHeight="1" ht="12">
      <c r="C113" s="111"/>
      <c r="D113" s="122" t="s">
        <v>343</v>
      </c>
      <c r="E113" s="171" t="s">
        <v>344</v>
      </c>
      <c r="F113" s="172" t="s">
        <v>275</v>
      </c>
      <c r="G113" s="172" t="s">
        <v>345</v>
      </c>
      <c r="H113" s="110">
        <f>SUM(I113:L113)</f>
        <v>0</v>
      </c>
      <c r="I113" s="120"/>
      <c r="J113" s="120"/>
      <c r="K113" s="120"/>
      <c r="L113" s="120"/>
      <c r="N113" s="178"/>
      <c r="O113" s="178"/>
      <c r="P113" s="178"/>
      <c r="Q113" s="178"/>
      <c r="R113" s="178"/>
      <c r="S113" s="178"/>
      <c r="T113" s="180" t="s">
        <v>158</v>
      </c>
    </row>
    <row customHeight="1" ht="18">
      <c r="C114" s="111"/>
      <c r="D114" s="222" t="s">
        <v>346</v>
      </c>
      <c r="E114" s="231"/>
      <c r="F114" s="231"/>
      <c r="G114" s="232"/>
      <c r="H114" s="233"/>
      <c r="I114" s="233"/>
      <c r="J114" s="233"/>
      <c r="K114" s="233"/>
      <c r="L114" s="234"/>
      <c r="N114" s="178"/>
      <c r="O114" s="178"/>
      <c r="P114" s="178"/>
      <c r="Q114" s="178"/>
      <c r="R114" s="178"/>
      <c r="S114" s="178"/>
      <c r="T114" s="178"/>
    </row>
    <row customHeight="1" ht="12">
      <c r="C115" s="111"/>
      <c r="D115" s="122" t="s">
        <v>347</v>
      </c>
      <c r="E115" s="171" t="s">
        <v>348</v>
      </c>
      <c r="F115" s="172" t="s">
        <v>157</v>
      </c>
      <c r="G115" s="172" t="s">
        <v>349</v>
      </c>
      <c r="H115" s="110">
        <f>SUM(I115:L115)</f>
        <v>0</v>
      </c>
      <c r="I115" s="110">
        <f>SUM(I116,I117)</f>
        <v>0</v>
      </c>
      <c r="J115" s="110">
        <f>SUM(J116,J117)</f>
        <v>0</v>
      </c>
      <c r="K115" s="110">
        <f>SUM(K116,K117)</f>
        <v>0</v>
      </c>
      <c r="L115" s="110">
        <f>SUM(L116,L117)</f>
        <v>0</v>
      </c>
      <c r="N115" s="178"/>
      <c r="O115" s="178"/>
      <c r="P115" s="178"/>
      <c r="Q115" s="178"/>
      <c r="R115" s="178"/>
      <c r="S115" s="178"/>
      <c r="T115" s="180" t="s">
        <v>158</v>
      </c>
    </row>
    <row customHeight="1" ht="12">
      <c r="C116" s="111"/>
      <c r="D116" s="163" t="s">
        <v>350</v>
      </c>
      <c r="E116" s="173" t="s">
        <v>351</v>
      </c>
      <c r="F116" s="164" t="s">
        <v>157</v>
      </c>
      <c r="G116" s="121" t="s">
        <v>352</v>
      </c>
      <c r="H116" s="110">
        <f>SUM(I116:L116)</f>
        <v>0</v>
      </c>
      <c r="I116" s="120"/>
      <c r="J116" s="120"/>
      <c r="K116" s="120"/>
      <c r="L116" s="120"/>
      <c r="N116" s="178"/>
      <c r="O116" s="178"/>
      <c r="P116" s="178"/>
      <c r="Q116" s="178"/>
      <c r="R116" s="178"/>
      <c r="S116" s="178"/>
      <c r="T116" s="180" t="s">
        <v>158</v>
      </c>
    </row>
    <row customHeight="1" ht="12">
      <c r="C117" s="111"/>
      <c r="D117" s="163" t="s">
        <v>353</v>
      </c>
      <c r="E117" s="173" t="s">
        <v>354</v>
      </c>
      <c r="F117" s="164" t="s">
        <v>157</v>
      </c>
      <c r="G117" s="121" t="s">
        <v>355</v>
      </c>
      <c r="H117" s="110">
        <f>SUM(I117:L117)</f>
        <v>0</v>
      </c>
      <c r="I117" s="110">
        <f>I120</f>
        <v>0</v>
      </c>
      <c r="J117" s="110">
        <f>J120</f>
        <v>0</v>
      </c>
      <c r="K117" s="110">
        <f>K120</f>
        <v>0</v>
      </c>
      <c r="L117" s="110">
        <f>L120</f>
        <v>0</v>
      </c>
      <c r="N117" s="178"/>
      <c r="O117" s="178"/>
      <c r="P117" s="178"/>
      <c r="Q117" s="178"/>
      <c r="R117" s="178"/>
      <c r="S117" s="178"/>
      <c r="T117" s="180" t="s">
        <v>158</v>
      </c>
    </row>
    <row customHeight="1" ht="12">
      <c r="C118" s="111"/>
      <c r="D118" s="163" t="s">
        <v>356</v>
      </c>
      <c r="E118" s="174" t="s">
        <v>357</v>
      </c>
      <c r="F118" s="164" t="s">
        <v>275</v>
      </c>
      <c r="G118" s="121" t="s">
        <v>358</v>
      </c>
      <c r="H118" s="110">
        <f>SUM(I118:L118)</f>
        <v>0</v>
      </c>
      <c r="I118" s="120"/>
      <c r="J118" s="120"/>
      <c r="K118" s="120"/>
      <c r="L118" s="120"/>
      <c r="N118" s="178"/>
      <c r="O118" s="178"/>
      <c r="P118" s="178"/>
      <c r="Q118" s="178"/>
      <c r="R118" s="178"/>
      <c r="S118" s="178"/>
      <c r="T118" s="180" t="s">
        <v>158</v>
      </c>
    </row>
    <row customHeight="1" ht="12">
      <c r="C119" s="111"/>
      <c r="D119" s="163" t="s">
        <v>359</v>
      </c>
      <c r="E119" s="175" t="s">
        <v>360</v>
      </c>
      <c r="F119" s="164" t="s">
        <v>275</v>
      </c>
      <c r="G119" s="121" t="s">
        <v>361</v>
      </c>
      <c r="H119" s="110">
        <f>SUM(I119:L119)</f>
        <v>0</v>
      </c>
      <c r="I119" s="120"/>
      <c r="J119" s="120"/>
      <c r="K119" s="120"/>
      <c r="L119" s="120"/>
      <c r="N119" s="178"/>
      <c r="O119" s="178"/>
      <c r="P119" s="178"/>
      <c r="Q119" s="178"/>
      <c r="R119" s="178"/>
      <c r="S119" s="178"/>
      <c r="T119" s="180" t="s">
        <v>158</v>
      </c>
    </row>
    <row customHeight="1" ht="12">
      <c r="C120" s="111"/>
      <c r="D120" s="163" t="s">
        <v>362</v>
      </c>
      <c r="E120" s="174" t="s">
        <v>363</v>
      </c>
      <c r="F120" s="164" t="s">
        <v>157</v>
      </c>
      <c r="G120" s="121" t="s">
        <v>364</v>
      </c>
      <c r="H120" s="110">
        <f>SUM(I120:L120)</f>
        <v>0</v>
      </c>
      <c r="I120" s="120"/>
      <c r="J120" s="120"/>
      <c r="K120" s="120"/>
      <c r="L120" s="120"/>
      <c r="N120" s="178"/>
      <c r="O120" s="178"/>
      <c r="P120" s="178"/>
      <c r="Q120" s="178"/>
      <c r="R120" s="178"/>
      <c r="S120" s="178"/>
      <c r="T120" s="180" t="s">
        <v>158</v>
      </c>
    </row>
    <row customHeight="1" ht="12">
      <c r="C121" s="111"/>
      <c r="D121" s="122" t="s">
        <v>365</v>
      </c>
      <c r="E121" s="171" t="s">
        <v>366</v>
      </c>
      <c r="F121" s="172" t="s">
        <v>157</v>
      </c>
      <c r="G121" s="172" t="s">
        <v>367</v>
      </c>
      <c r="H121" s="110">
        <f>SUM(I121:L121)</f>
        <v>0</v>
      </c>
      <c r="I121" s="110">
        <f>SUM(I122,I138)</f>
        <v>0</v>
      </c>
      <c r="J121" s="110">
        <f>SUM(J122,J138)</f>
        <v>0</v>
      </c>
      <c r="K121" s="110">
        <f>SUM(K122,K138)</f>
        <v>0</v>
      </c>
      <c r="L121" s="110">
        <f>SUM(L122,L138)</f>
        <v>0</v>
      </c>
      <c r="N121" s="178"/>
      <c r="O121" s="178"/>
      <c r="P121" s="178"/>
      <c r="Q121" s="178"/>
      <c r="R121" s="178"/>
      <c r="S121" s="178"/>
      <c r="T121" s="180" t="s">
        <v>158</v>
      </c>
    </row>
    <row customHeight="1" ht="12">
      <c r="C122" s="111"/>
      <c r="D122" s="163" t="s">
        <v>368</v>
      </c>
      <c r="E122" s="173" t="s">
        <v>369</v>
      </c>
      <c r="F122" s="164" t="s">
        <v>157</v>
      </c>
      <c r="G122" s="121" t="s">
        <v>370</v>
      </c>
      <c r="H122" s="110">
        <f>SUM(I122:L122)</f>
        <v>0</v>
      </c>
      <c r="I122" s="110">
        <f>SUM(I123:I124)</f>
        <v>0</v>
      </c>
      <c r="J122" s="110">
        <f>SUM(J123:J124)</f>
        <v>0</v>
      </c>
      <c r="K122" s="110">
        <f>SUM(K123:K124)</f>
        <v>0</v>
      </c>
      <c r="L122" s="110">
        <f>SUM(L123:L124)</f>
        <v>0</v>
      </c>
      <c r="N122" s="178"/>
      <c r="O122" s="178"/>
      <c r="P122" s="178"/>
      <c r="Q122" s="178"/>
      <c r="R122" s="178"/>
      <c r="S122" s="178"/>
      <c r="T122" s="180" t="s">
        <v>158</v>
      </c>
    </row>
    <row customHeight="1" ht="12">
      <c r="C123" s="111"/>
      <c r="D123" s="163" t="s">
        <v>371</v>
      </c>
      <c r="E123" s="174" t="s">
        <v>372</v>
      </c>
      <c r="F123" s="164" t="s">
        <v>157</v>
      </c>
      <c r="G123" s="121" t="s">
        <v>373</v>
      </c>
      <c r="H123" s="110">
        <f>SUM(I123:L123)</f>
        <v>0</v>
      </c>
      <c r="I123" s="120"/>
      <c r="J123" s="120"/>
      <c r="K123" s="120"/>
      <c r="L123" s="120"/>
      <c r="N123" s="178"/>
      <c r="O123" s="178"/>
      <c r="P123" s="178"/>
      <c r="Q123" s="178"/>
      <c r="R123" s="178"/>
      <c r="S123" s="178"/>
      <c r="T123" s="180" t="s">
        <v>158</v>
      </c>
    </row>
    <row customHeight="1" ht="12">
      <c r="C124" s="111"/>
      <c r="D124" s="163" t="s">
        <v>374</v>
      </c>
      <c r="E124" s="174" t="s">
        <v>375</v>
      </c>
      <c r="F124" s="164" t="s">
        <v>157</v>
      </c>
      <c r="G124" s="121" t="s">
        <v>376</v>
      </c>
      <c r="H124" s="110">
        <f>SUM(I124:L124)</f>
        <v>0</v>
      </c>
      <c r="I124" s="110">
        <f>SUM(I125,I128,I131,I134:I137)</f>
        <v>0</v>
      </c>
      <c r="J124" s="110">
        <f>SUM(J125,J128,J131,J134:J137)</f>
        <v>0</v>
      </c>
      <c r="K124" s="110">
        <f>SUM(K125,K128,K131,K134:K137)</f>
        <v>0</v>
      </c>
      <c r="L124" s="110">
        <f>SUM(L125,L128,L131,L134:L137)</f>
        <v>0</v>
      </c>
      <c r="N124" s="178"/>
      <c r="O124" s="178"/>
      <c r="P124" s="178"/>
      <c r="Q124" s="178"/>
      <c r="R124" s="178"/>
      <c r="S124" s="178"/>
      <c r="T124" s="180" t="s">
        <v>158</v>
      </c>
    </row>
    <row customHeight="1" ht="36">
      <c r="C125" s="111"/>
      <c r="D125" s="163" t="s">
        <v>377</v>
      </c>
      <c r="E125" s="175" t="s">
        <v>378</v>
      </c>
      <c r="F125" s="164" t="s">
        <v>157</v>
      </c>
      <c r="G125" s="121" t="s">
        <v>379</v>
      </c>
      <c r="H125" s="110">
        <f>SUM(I125:L125)</f>
        <v>0</v>
      </c>
      <c r="I125" s="110">
        <f>SUM(I126:I127)</f>
        <v>0</v>
      </c>
      <c r="J125" s="110">
        <f>SUM(J126:J127)</f>
        <v>0</v>
      </c>
      <c r="K125" s="110">
        <f>SUM(K126:K127)</f>
        <v>0</v>
      </c>
      <c r="L125" s="110">
        <f>SUM(L126:L127)</f>
        <v>0</v>
      </c>
      <c r="N125" s="178"/>
      <c r="O125" s="178"/>
      <c r="P125" s="178"/>
      <c r="Q125" s="178"/>
      <c r="R125" s="178"/>
      <c r="S125" s="178"/>
      <c r="T125" s="180" t="s">
        <v>158</v>
      </c>
    </row>
    <row customHeight="1" ht="12">
      <c r="C126" s="111"/>
      <c r="D126" s="163" t="s">
        <v>380</v>
      </c>
      <c r="E126" s="176" t="s">
        <v>381</v>
      </c>
      <c r="F126" s="164" t="s">
        <v>157</v>
      </c>
      <c r="G126" s="121" t="s">
        <v>382</v>
      </c>
      <c r="H126" s="110">
        <f>SUM(I126:L126)</f>
        <v>0</v>
      </c>
      <c r="I126" s="120"/>
      <c r="J126" s="120"/>
      <c r="K126" s="120"/>
      <c r="L126" s="120"/>
      <c r="N126" s="178"/>
      <c r="O126" s="178"/>
      <c r="P126" s="178"/>
      <c r="Q126" s="178"/>
      <c r="R126" s="178"/>
      <c r="S126" s="178"/>
      <c r="T126" s="180" t="s">
        <v>158</v>
      </c>
    </row>
    <row customHeight="1" ht="12">
      <c r="C127" s="111"/>
      <c r="D127" s="163" t="s">
        <v>383</v>
      </c>
      <c r="E127" s="176" t="s">
        <v>384</v>
      </c>
      <c r="F127" s="164" t="s">
        <v>157</v>
      </c>
      <c r="G127" s="121" t="s">
        <v>385</v>
      </c>
      <c r="H127" s="110">
        <f>SUM(I127:L127)</f>
        <v>0</v>
      </c>
      <c r="I127" s="120"/>
      <c r="J127" s="120"/>
      <c r="K127" s="120"/>
      <c r="L127" s="120"/>
      <c r="N127" s="178"/>
      <c r="O127" s="178"/>
      <c r="P127" s="178"/>
      <c r="Q127" s="178"/>
      <c r="R127" s="178"/>
      <c r="S127" s="178"/>
      <c r="T127" s="180" t="s">
        <v>158</v>
      </c>
    </row>
    <row customHeight="1" ht="36">
      <c r="C128" s="111"/>
      <c r="D128" s="163" t="s">
        <v>386</v>
      </c>
      <c r="E128" s="175" t="s">
        <v>387</v>
      </c>
      <c r="F128" s="164" t="s">
        <v>157</v>
      </c>
      <c r="G128" s="121" t="s">
        <v>388</v>
      </c>
      <c r="H128" s="110">
        <f>SUM(I128:L128)</f>
        <v>0</v>
      </c>
      <c r="I128" s="110">
        <f>SUM(I129:I130)</f>
        <v>0</v>
      </c>
      <c r="J128" s="110">
        <f>SUM(J129:J130)</f>
        <v>0</v>
      </c>
      <c r="K128" s="110">
        <f>SUM(K129:K130)</f>
        <v>0</v>
      </c>
      <c r="L128" s="110">
        <f>SUM(L129:L130)</f>
        <v>0</v>
      </c>
      <c r="N128" s="178"/>
      <c r="O128" s="178"/>
      <c r="P128" s="178"/>
      <c r="Q128" s="178"/>
      <c r="R128" s="178"/>
      <c r="S128" s="178"/>
      <c r="T128" s="180" t="s">
        <v>158</v>
      </c>
    </row>
    <row customHeight="1" ht="12">
      <c r="C129" s="111"/>
      <c r="D129" s="163" t="s">
        <v>389</v>
      </c>
      <c r="E129" s="176" t="s">
        <v>381</v>
      </c>
      <c r="F129" s="164" t="s">
        <v>157</v>
      </c>
      <c r="G129" s="121" t="s">
        <v>390</v>
      </c>
      <c r="H129" s="110">
        <f>SUM(I129:L129)</f>
        <v>0</v>
      </c>
      <c r="I129" s="120"/>
      <c r="J129" s="120"/>
      <c r="K129" s="120"/>
      <c r="L129" s="120"/>
      <c r="N129" s="178"/>
      <c r="O129" s="178"/>
      <c r="P129" s="178"/>
      <c r="Q129" s="178"/>
      <c r="R129" s="178"/>
      <c r="S129" s="178"/>
      <c r="T129" s="180" t="s">
        <v>158</v>
      </c>
    </row>
    <row customHeight="1" ht="12">
      <c r="C130" s="111"/>
      <c r="D130" s="163" t="s">
        <v>391</v>
      </c>
      <c r="E130" s="176" t="s">
        <v>384</v>
      </c>
      <c r="F130" s="164" t="s">
        <v>157</v>
      </c>
      <c r="G130" s="121" t="s">
        <v>392</v>
      </c>
      <c r="H130" s="110">
        <f>SUM(I130:L130)</f>
        <v>0</v>
      </c>
      <c r="I130" s="120"/>
      <c r="J130" s="120"/>
      <c r="K130" s="120"/>
      <c r="L130" s="120"/>
      <c r="N130" s="178"/>
      <c r="O130" s="178"/>
      <c r="P130" s="178"/>
      <c r="Q130" s="178"/>
      <c r="R130" s="178"/>
      <c r="S130" s="178"/>
      <c r="T130" s="180" t="s">
        <v>158</v>
      </c>
    </row>
    <row customHeight="1" ht="24">
      <c r="C131" s="111"/>
      <c r="D131" s="163" t="s">
        <v>393</v>
      </c>
      <c r="E131" s="175" t="s">
        <v>394</v>
      </c>
      <c r="F131" s="164" t="s">
        <v>157</v>
      </c>
      <c r="G131" s="121" t="s">
        <v>395</v>
      </c>
      <c r="H131" s="110">
        <f>SUM(I131:L131)</f>
        <v>0</v>
      </c>
      <c r="I131" s="110">
        <f>SUM(I132:I133)</f>
        <v>0</v>
      </c>
      <c r="J131" s="110">
        <f>SUM(J132:J133)</f>
        <v>0</v>
      </c>
      <c r="K131" s="110">
        <f>SUM(K132:K133)</f>
        <v>0</v>
      </c>
      <c r="L131" s="110">
        <f>SUM(L132:L133)</f>
        <v>0</v>
      </c>
      <c r="N131" s="178"/>
      <c r="O131" s="178"/>
      <c r="P131" s="178"/>
      <c r="Q131" s="178"/>
      <c r="R131" s="178"/>
      <c r="S131" s="178"/>
      <c r="T131" s="180" t="s">
        <v>158</v>
      </c>
    </row>
    <row customHeight="1" ht="12">
      <c r="C132" s="111"/>
      <c r="D132" s="163" t="s">
        <v>396</v>
      </c>
      <c r="E132" s="176" t="s">
        <v>381</v>
      </c>
      <c r="F132" s="164" t="s">
        <v>157</v>
      </c>
      <c r="G132" s="121" t="s">
        <v>397</v>
      </c>
      <c r="H132" s="110">
        <f>SUM(I132:L132)</f>
        <v>0</v>
      </c>
      <c r="I132" s="120"/>
      <c r="J132" s="120"/>
      <c r="K132" s="120"/>
      <c r="L132" s="120"/>
      <c r="N132" s="178"/>
      <c r="O132" s="178"/>
      <c r="P132" s="178"/>
      <c r="Q132" s="178"/>
      <c r="R132" s="178"/>
      <c r="S132" s="178"/>
      <c r="T132" s="180" t="s">
        <v>158</v>
      </c>
    </row>
    <row customHeight="1" ht="12">
      <c r="C133" s="111"/>
      <c r="D133" s="163" t="s">
        <v>398</v>
      </c>
      <c r="E133" s="176" t="s">
        <v>384</v>
      </c>
      <c r="F133" s="164" t="s">
        <v>157</v>
      </c>
      <c r="G133" s="121" t="s">
        <v>399</v>
      </c>
      <c r="H133" s="110">
        <f>SUM(I133:L133)</f>
        <v>0</v>
      </c>
      <c r="I133" s="120"/>
      <c r="J133" s="120"/>
      <c r="K133" s="120"/>
      <c r="L133" s="120"/>
      <c r="N133" s="178"/>
      <c r="O133" s="178"/>
      <c r="P133" s="178"/>
      <c r="Q133" s="178"/>
      <c r="R133" s="178"/>
      <c r="S133" s="178"/>
      <c r="T133" s="180" t="s">
        <v>158</v>
      </c>
    </row>
    <row customHeight="1" ht="12">
      <c r="C134" s="111"/>
      <c r="D134" s="163" t="s">
        <v>400</v>
      </c>
      <c r="E134" s="175" t="s">
        <v>401</v>
      </c>
      <c r="F134" s="164" t="s">
        <v>157</v>
      </c>
      <c r="G134" s="121" t="s">
        <v>402</v>
      </c>
      <c r="H134" s="110">
        <f>SUM(I134:L134)</f>
        <v>0</v>
      </c>
      <c r="I134" s="120"/>
      <c r="J134" s="120"/>
      <c r="K134" s="120"/>
      <c r="L134" s="120"/>
      <c r="N134" s="178"/>
      <c r="O134" s="178"/>
      <c r="P134" s="178"/>
      <c r="Q134" s="178"/>
      <c r="R134" s="178"/>
      <c r="S134" s="178"/>
      <c r="T134" s="180" t="s">
        <v>158</v>
      </c>
    </row>
    <row customHeight="1" ht="12">
      <c r="C135" s="111"/>
      <c r="D135" s="163" t="s">
        <v>403</v>
      </c>
      <c r="E135" s="175" t="s">
        <v>404</v>
      </c>
      <c r="F135" s="164" t="s">
        <v>157</v>
      </c>
      <c r="G135" s="121" t="s">
        <v>405</v>
      </c>
      <c r="H135" s="110">
        <f>SUM(I135:L135)</f>
        <v>0</v>
      </c>
      <c r="I135" s="120"/>
      <c r="J135" s="120"/>
      <c r="K135" s="120"/>
      <c r="L135" s="120"/>
      <c r="N135" s="178"/>
      <c r="O135" s="178"/>
      <c r="P135" s="178"/>
      <c r="Q135" s="178"/>
      <c r="R135" s="178"/>
      <c r="S135" s="178"/>
      <c r="T135" s="180" t="s">
        <v>158</v>
      </c>
    </row>
    <row customHeight="1" ht="36">
      <c r="C136" s="111"/>
      <c r="D136" s="163" t="s">
        <v>406</v>
      </c>
      <c r="E136" s="175" t="s">
        <v>407</v>
      </c>
      <c r="F136" s="164" t="s">
        <v>157</v>
      </c>
      <c r="G136" s="121" t="s">
        <v>408</v>
      </c>
      <c r="H136" s="110">
        <f>SUM(I136:L136)</f>
        <v>0</v>
      </c>
      <c r="I136" s="120"/>
      <c r="J136" s="120"/>
      <c r="K136" s="120"/>
      <c r="L136" s="120"/>
      <c r="N136" s="178"/>
      <c r="O136" s="178"/>
      <c r="P136" s="178"/>
      <c r="Q136" s="178"/>
      <c r="R136" s="178"/>
      <c r="S136" s="178"/>
      <c r="T136" s="180" t="s">
        <v>158</v>
      </c>
    </row>
    <row customHeight="1" ht="24">
      <c r="C137" s="111"/>
      <c r="D137" s="163" t="s">
        <v>409</v>
      </c>
      <c r="E137" s="175" t="s">
        <v>410</v>
      </c>
      <c r="F137" s="164" t="s">
        <v>157</v>
      </c>
      <c r="G137" s="121" t="s">
        <v>411</v>
      </c>
      <c r="H137" s="110">
        <f>SUM(I137:L137)</f>
        <v>0</v>
      </c>
      <c r="I137" s="120"/>
      <c r="J137" s="120"/>
      <c r="K137" s="120"/>
      <c r="L137" s="120"/>
      <c r="N137" s="178"/>
      <c r="O137" s="178"/>
      <c r="P137" s="178"/>
      <c r="Q137" s="178"/>
      <c r="R137" s="178"/>
      <c r="S137" s="178"/>
      <c r="T137" s="180" t="s">
        <v>158</v>
      </c>
    </row>
    <row customHeight="1" ht="12">
      <c r="C138" s="111"/>
      <c r="D138" s="163" t="s">
        <v>412</v>
      </c>
      <c r="E138" s="173" t="s">
        <v>413</v>
      </c>
      <c r="F138" s="164" t="s">
        <v>157</v>
      </c>
      <c r="G138" s="121" t="s">
        <v>414</v>
      </c>
      <c r="H138" s="110">
        <f>SUM(I138:L138)</f>
        <v>0</v>
      </c>
      <c r="I138" s="110">
        <f>I141</f>
        <v>0</v>
      </c>
      <c r="J138" s="110">
        <f>J141</f>
        <v>0</v>
      </c>
      <c r="K138" s="110">
        <f>K141</f>
        <v>0</v>
      </c>
      <c r="L138" s="110">
        <f>L141</f>
        <v>0</v>
      </c>
      <c r="N138" s="178"/>
      <c r="O138" s="178"/>
      <c r="P138" s="178"/>
      <c r="Q138" s="178"/>
      <c r="R138" s="178"/>
      <c r="S138" s="178"/>
      <c r="T138" s="180" t="s">
        <v>158</v>
      </c>
    </row>
    <row customHeight="1" ht="12">
      <c r="C139" s="111"/>
      <c r="D139" s="163" t="s">
        <v>415</v>
      </c>
      <c r="E139" s="174" t="s">
        <v>357</v>
      </c>
      <c r="F139" s="164" t="s">
        <v>275</v>
      </c>
      <c r="G139" s="121" t="s">
        <v>416</v>
      </c>
      <c r="H139" s="110">
        <f>SUM(I139:L139)</f>
        <v>0</v>
      </c>
      <c r="I139" s="120"/>
      <c r="J139" s="120"/>
      <c r="K139" s="120"/>
      <c r="L139" s="120"/>
      <c r="N139" s="178"/>
      <c r="O139" s="178"/>
      <c r="P139" s="178"/>
      <c r="Q139" s="178"/>
      <c r="R139" s="178"/>
      <c r="S139" s="178"/>
      <c r="T139" s="180" t="s">
        <v>158</v>
      </c>
    </row>
    <row customHeight="1" ht="12">
      <c r="C140" s="111"/>
      <c r="D140" s="163" t="s">
        <v>417</v>
      </c>
      <c r="E140" s="175" t="s">
        <v>360</v>
      </c>
      <c r="F140" s="164" t="s">
        <v>275</v>
      </c>
      <c r="G140" s="121" t="s">
        <v>418</v>
      </c>
      <c r="H140" s="110">
        <f>SUM(I140:L140)</f>
        <v>0</v>
      </c>
      <c r="I140" s="120"/>
      <c r="J140" s="120"/>
      <c r="K140" s="120"/>
      <c r="L140" s="120"/>
      <c r="N140" s="178"/>
      <c r="O140" s="178"/>
      <c r="P140" s="178"/>
      <c r="Q140" s="178"/>
      <c r="R140" s="178"/>
      <c r="S140" s="178"/>
      <c r="T140" s="180" t="s">
        <v>158</v>
      </c>
    </row>
    <row customHeight="1" ht="12">
      <c r="C141" s="111"/>
      <c r="D141" s="163" t="s">
        <v>419</v>
      </c>
      <c r="E141" s="174" t="s">
        <v>363</v>
      </c>
      <c r="F141" s="164" t="s">
        <v>157</v>
      </c>
      <c r="G141" s="121" t="s">
        <v>420</v>
      </c>
      <c r="H141" s="110">
        <f>SUM(I141:L141)</f>
        <v>0</v>
      </c>
      <c r="I141" s="120"/>
      <c r="J141" s="120"/>
      <c r="K141" s="120"/>
      <c r="L141" s="120"/>
      <c r="N141" s="178"/>
      <c r="O141" s="178"/>
      <c r="P141" s="178"/>
      <c r="Q141" s="178"/>
      <c r="R141" s="178"/>
      <c r="S141" s="178"/>
      <c r="T141" s="180" t="s">
        <v>158</v>
      </c>
    </row>
    <row customHeight="1" ht="12">
      <c r="C142" s="111"/>
      <c r="D142" s="122" t="s">
        <v>421</v>
      </c>
      <c r="E142" s="171" t="s">
        <v>422</v>
      </c>
      <c r="F142" s="172" t="s">
        <v>157</v>
      </c>
      <c r="G142" s="172" t="s">
        <v>423</v>
      </c>
      <c r="H142" s="110">
        <f>SUM(I142:L142)</f>
        <v>7568.816</v>
      </c>
      <c r="I142" s="110">
        <f>SUM(I143,I144)</f>
        <v>336.731</v>
      </c>
      <c r="J142" s="110">
        <f>SUM(J143,J144)</f>
        <v>0</v>
      </c>
      <c r="K142" s="110">
        <f>SUM(K143,K144)</f>
        <v>4024.634</v>
      </c>
      <c r="L142" s="110">
        <f>SUM(L143,L144)</f>
        <v>3207.451</v>
      </c>
      <c r="N142" s="178"/>
      <c r="O142" s="178"/>
      <c r="P142" s="178"/>
      <c r="Q142" s="178"/>
      <c r="R142" s="178"/>
      <c r="S142" s="178"/>
      <c r="T142" s="180" t="s">
        <v>158</v>
      </c>
    </row>
    <row customHeight="1" ht="12">
      <c r="C143" s="111"/>
      <c r="D143" s="163" t="s">
        <v>424</v>
      </c>
      <c r="E143" s="173" t="s">
        <v>351</v>
      </c>
      <c r="F143" s="164" t="s">
        <v>157</v>
      </c>
      <c r="G143" s="121" t="s">
        <v>425</v>
      </c>
      <c r="H143" s="110">
        <f>SUM(I143:L143)</f>
        <v>0</v>
      </c>
      <c r="I143" s="120"/>
      <c r="J143" s="120"/>
      <c r="K143" s="120"/>
      <c r="L143" s="120"/>
      <c r="N143" s="178"/>
      <c r="O143" s="178"/>
      <c r="P143" s="178"/>
      <c r="Q143" s="178"/>
      <c r="R143" s="178"/>
      <c r="S143" s="178"/>
      <c r="T143" s="180" t="s">
        <v>158</v>
      </c>
    </row>
    <row customHeight="1" ht="12">
      <c r="C144" s="111"/>
      <c r="D144" s="163" t="s">
        <v>426</v>
      </c>
      <c r="E144" s="173" t="s">
        <v>354</v>
      </c>
      <c r="F144" s="164" t="s">
        <v>157</v>
      </c>
      <c r="G144" s="121" t="s">
        <v>427</v>
      </c>
      <c r="H144" s="110">
        <f>SUM(I144:L144)</f>
        <v>7568.816</v>
      </c>
      <c r="I144" s="110">
        <f>I146</f>
        <v>336.731</v>
      </c>
      <c r="J144" s="110">
        <f>J146</f>
        <v>0</v>
      </c>
      <c r="K144" s="110">
        <f>K146</f>
        <v>4024.634</v>
      </c>
      <c r="L144" s="110">
        <f>L146</f>
        <v>3207.451</v>
      </c>
      <c r="N144" s="178"/>
      <c r="O144" s="178"/>
      <c r="P144" s="178"/>
      <c r="Q144" s="178"/>
      <c r="R144" s="178"/>
      <c r="S144" s="178"/>
      <c r="T144" s="180" t="s">
        <v>158</v>
      </c>
    </row>
    <row customHeight="1" ht="12">
      <c r="C145" s="111"/>
      <c r="D145" s="163" t="s">
        <v>428</v>
      </c>
      <c r="E145" s="174" t="s">
        <v>429</v>
      </c>
      <c r="F145" s="164" t="s">
        <v>275</v>
      </c>
      <c r="G145" s="121" t="s">
        <v>430</v>
      </c>
      <c r="H145" s="110">
        <f>SUM(I145:L145)</f>
        <v>15.338</v>
      </c>
      <c r="I145" s="120">
        <v>0.246</v>
      </c>
      <c r="J145" s="120">
        <v>0</v>
      </c>
      <c r="K145" s="120">
        <v>5.673</v>
      </c>
      <c r="L145" s="120">
        <v>9.419</v>
      </c>
      <c r="N145" s="178"/>
      <c r="O145" s="178"/>
      <c r="P145" s="178"/>
      <c r="Q145" s="178"/>
      <c r="R145" s="178"/>
      <c r="S145" s="178"/>
      <c r="T145" s="180" t="s">
        <v>158</v>
      </c>
    </row>
    <row customHeight="1" ht="12">
      <c r="C146" s="111"/>
      <c r="D146" s="163" t="s">
        <v>431</v>
      </c>
      <c r="E146" s="174" t="s">
        <v>363</v>
      </c>
      <c r="F146" s="164" t="s">
        <v>157</v>
      </c>
      <c r="G146" s="121" t="s">
        <v>432</v>
      </c>
      <c r="H146" s="110">
        <f>SUM(I146:L146)</f>
        <v>7568.816</v>
      </c>
      <c r="I146" s="120">
        <v>336.731</v>
      </c>
      <c r="J146" s="120">
        <v>0</v>
      </c>
      <c r="K146" s="120">
        <v>4024.634</v>
      </c>
      <c r="L146" s="120">
        <v>3207.451</v>
      </c>
      <c r="N146" s="178"/>
      <c r="O146" s="178"/>
      <c r="P146" s="178"/>
      <c r="Q146" s="178"/>
      <c r="R146" s="178"/>
      <c r="S146" s="178"/>
      <c r="T146" s="180" t="s">
        <v>158</v>
      </c>
    </row>
    <row customHeight="1" ht="18">
      <c r="C147" s="111"/>
      <c r="D147" s="222" t="s">
        <v>433</v>
      </c>
      <c r="E147" s="231"/>
      <c r="F147" s="231"/>
      <c r="G147" s="232"/>
      <c r="H147" s="233"/>
      <c r="I147" s="233"/>
      <c r="J147" s="233"/>
      <c r="K147" s="233"/>
      <c r="L147" s="234"/>
      <c r="N147" s="178"/>
      <c r="O147" s="178"/>
      <c r="P147" s="178"/>
      <c r="Q147" s="178"/>
      <c r="R147" s="178"/>
      <c r="S147" s="178"/>
      <c r="T147" s="178"/>
    </row>
    <row customHeight="1" ht="24">
      <c r="C148" s="111"/>
      <c r="D148" s="122" t="s">
        <v>434</v>
      </c>
      <c r="E148" s="171" t="s">
        <v>435</v>
      </c>
      <c r="F148" s="172" t="s">
        <v>436</v>
      </c>
      <c r="G148" s="172" t="s">
        <v>437</v>
      </c>
      <c r="H148" s="110">
        <f>SUM(I148:L148)</f>
        <v>0</v>
      </c>
      <c r="I148" s="110">
        <f>SUM(I149:I150)</f>
        <v>0</v>
      </c>
      <c r="J148" s="110">
        <f>SUM(J149:J150)</f>
        <v>0</v>
      </c>
      <c r="K148" s="110">
        <f>SUM(K149:K150)</f>
        <v>0</v>
      </c>
      <c r="L148" s="110">
        <f>SUM(L149:L150)</f>
        <v>0</v>
      </c>
      <c r="N148" s="178"/>
      <c r="O148" s="178"/>
      <c r="P148" s="178"/>
      <c r="Q148" s="178"/>
      <c r="R148" s="178"/>
      <c r="S148" s="178"/>
      <c r="T148" s="180" t="s">
        <v>158</v>
      </c>
    </row>
    <row customHeight="1" ht="12">
      <c r="C149" s="111"/>
      <c r="D149" s="163" t="s">
        <v>438</v>
      </c>
      <c r="E149" s="173" t="s">
        <v>351</v>
      </c>
      <c r="F149" s="164" t="s">
        <v>436</v>
      </c>
      <c r="G149" s="121" t="s">
        <v>439</v>
      </c>
      <c r="H149" s="110">
        <f>SUM(I149:L149)</f>
        <v>0</v>
      </c>
      <c r="I149" s="120"/>
      <c r="J149" s="120"/>
      <c r="K149" s="120"/>
      <c r="L149" s="120"/>
      <c r="N149" s="178"/>
      <c r="O149" s="178"/>
      <c r="P149" s="178"/>
      <c r="Q149" s="178"/>
      <c r="R149" s="178"/>
      <c r="S149" s="178"/>
      <c r="T149" s="180" t="s">
        <v>158</v>
      </c>
    </row>
    <row customHeight="1" ht="12">
      <c r="C150" s="111"/>
      <c r="D150" s="163" t="s">
        <v>440</v>
      </c>
      <c r="E150" s="173" t="s">
        <v>354</v>
      </c>
      <c r="F150" s="164" t="s">
        <v>436</v>
      </c>
      <c r="G150" s="121" t="s">
        <v>441</v>
      </c>
      <c r="H150" s="110">
        <f>SUM(I150:L150)</f>
        <v>0</v>
      </c>
      <c r="I150" s="110">
        <f>SUM(I151,I153)</f>
        <v>0</v>
      </c>
      <c r="J150" s="110">
        <f>SUM(J151,J153)</f>
        <v>0</v>
      </c>
      <c r="K150" s="110">
        <f>SUM(K151,K153)</f>
        <v>0</v>
      </c>
      <c r="L150" s="110">
        <f>SUM(L151,L153)</f>
        <v>0</v>
      </c>
      <c r="N150" s="178"/>
      <c r="O150" s="178"/>
      <c r="P150" s="178"/>
      <c r="Q150" s="178"/>
      <c r="R150" s="178"/>
      <c r="S150" s="178"/>
      <c r="T150" s="180" t="s">
        <v>158</v>
      </c>
    </row>
    <row customHeight="1" ht="12">
      <c r="C151" s="111"/>
      <c r="D151" s="163" t="s">
        <v>442</v>
      </c>
      <c r="E151" s="174" t="s">
        <v>357</v>
      </c>
      <c r="F151" s="164" t="s">
        <v>436</v>
      </c>
      <c r="G151" s="121" t="s">
        <v>443</v>
      </c>
      <c r="H151" s="110">
        <f>SUM(I151:L151)</f>
        <v>0</v>
      </c>
      <c r="I151" s="120"/>
      <c r="J151" s="120"/>
      <c r="K151" s="120"/>
      <c r="L151" s="120"/>
      <c r="N151" s="178"/>
      <c r="O151" s="178"/>
      <c r="P151" s="178"/>
      <c r="Q151" s="178"/>
      <c r="R151" s="178"/>
      <c r="S151" s="178"/>
      <c r="T151" s="180" t="s">
        <v>158</v>
      </c>
    </row>
    <row customHeight="1" ht="12">
      <c r="C152" s="111"/>
      <c r="D152" s="163" t="s">
        <v>444</v>
      </c>
      <c r="E152" s="175" t="s">
        <v>445</v>
      </c>
      <c r="F152" s="164" t="s">
        <v>436</v>
      </c>
      <c r="G152" s="121" t="s">
        <v>446</v>
      </c>
      <c r="H152" s="110">
        <f>SUM(I152:L152)</f>
        <v>0</v>
      </c>
      <c r="I152" s="120"/>
      <c r="J152" s="120"/>
      <c r="K152" s="120"/>
      <c r="L152" s="120"/>
      <c r="N152" s="178"/>
      <c r="O152" s="178"/>
      <c r="P152" s="178"/>
      <c r="Q152" s="178"/>
      <c r="R152" s="178"/>
      <c r="S152" s="178"/>
      <c r="T152" s="180" t="s">
        <v>158</v>
      </c>
    </row>
    <row customHeight="1" ht="12">
      <c r="C153" s="111"/>
      <c r="D153" s="163" t="s">
        <v>447</v>
      </c>
      <c r="E153" s="174" t="s">
        <v>363</v>
      </c>
      <c r="F153" s="164" t="s">
        <v>436</v>
      </c>
      <c r="G153" s="121" t="s">
        <v>448</v>
      </c>
      <c r="H153" s="110">
        <f>SUM(I153:L153)</f>
        <v>0</v>
      </c>
      <c r="I153" s="120"/>
      <c r="J153" s="120"/>
      <c r="K153" s="120"/>
      <c r="L153" s="120"/>
      <c r="N153" s="178"/>
      <c r="O153" s="178"/>
      <c r="P153" s="178"/>
      <c r="Q153" s="178"/>
      <c r="R153" s="178"/>
      <c r="S153" s="178"/>
      <c r="T153" s="180" t="s">
        <v>158</v>
      </c>
    </row>
    <row customHeight="1" ht="12">
      <c r="C154" s="111"/>
      <c r="D154" s="122" t="s">
        <v>449</v>
      </c>
      <c r="E154" s="171" t="s">
        <v>450</v>
      </c>
      <c r="F154" s="172" t="s">
        <v>436</v>
      </c>
      <c r="G154" s="172" t="s">
        <v>451</v>
      </c>
      <c r="H154" s="110">
        <f>SUM(I154:L154)</f>
        <v>0</v>
      </c>
      <c r="I154" s="110">
        <f>SUM(I155,I160)</f>
        <v>0</v>
      </c>
      <c r="J154" s="110">
        <f>SUM(J155,J160)</f>
        <v>0</v>
      </c>
      <c r="K154" s="110">
        <f>SUM(K155,K160)</f>
        <v>0</v>
      </c>
      <c r="L154" s="110">
        <f>SUM(L155,L160)</f>
        <v>0</v>
      </c>
      <c r="N154" s="178"/>
      <c r="O154" s="178"/>
      <c r="P154" s="178"/>
      <c r="Q154" s="178"/>
      <c r="R154" s="178"/>
      <c r="S154" s="178"/>
      <c r="T154" s="180" t="s">
        <v>158</v>
      </c>
    </row>
    <row customHeight="1" ht="12">
      <c r="C155" s="111"/>
      <c r="D155" s="163" t="s">
        <v>452</v>
      </c>
      <c r="E155" s="173" t="s">
        <v>351</v>
      </c>
      <c r="F155" s="164" t="s">
        <v>436</v>
      </c>
      <c r="G155" s="121" t="s">
        <v>453</v>
      </c>
      <c r="H155" s="110">
        <f>SUM(I155:L155)</f>
        <v>0</v>
      </c>
      <c r="I155" s="110">
        <f>SUM(I156:I157)</f>
        <v>0</v>
      </c>
      <c r="J155" s="110">
        <f>SUM(J156:J157)</f>
        <v>0</v>
      </c>
      <c r="K155" s="110">
        <f>SUM(K156:K157)</f>
        <v>0</v>
      </c>
      <c r="L155" s="110">
        <f>SUM(L156:L157)</f>
        <v>0</v>
      </c>
      <c r="N155" s="178"/>
      <c r="O155" s="178"/>
      <c r="P155" s="178"/>
      <c r="Q155" s="178"/>
      <c r="R155" s="178"/>
      <c r="S155" s="178"/>
      <c r="T155" s="180" t="s">
        <v>158</v>
      </c>
    </row>
    <row customHeight="1" ht="12">
      <c r="C156" s="111"/>
      <c r="D156" s="163" t="s">
        <v>454</v>
      </c>
      <c r="E156" s="174" t="s">
        <v>372</v>
      </c>
      <c r="F156" s="164" t="s">
        <v>436</v>
      </c>
      <c r="G156" s="121" t="s">
        <v>455</v>
      </c>
      <c r="H156" s="110">
        <f>SUM(I156:L156)</f>
        <v>0</v>
      </c>
      <c r="I156" s="120"/>
      <c r="J156" s="120"/>
      <c r="K156" s="120"/>
      <c r="L156" s="120"/>
      <c r="N156" s="178"/>
      <c r="O156" s="178"/>
      <c r="P156" s="178"/>
      <c r="Q156" s="178"/>
      <c r="R156" s="178"/>
      <c r="S156" s="178"/>
      <c r="T156" s="180" t="s">
        <v>158</v>
      </c>
    </row>
    <row customHeight="1" ht="12">
      <c r="C157" s="111"/>
      <c r="D157" s="163" t="s">
        <v>456</v>
      </c>
      <c r="E157" s="174" t="s">
        <v>375</v>
      </c>
      <c r="F157" s="164" t="s">
        <v>436</v>
      </c>
      <c r="G157" s="121" t="s">
        <v>457</v>
      </c>
      <c r="H157" s="110">
        <f>SUM(I157:L157)</f>
        <v>0</v>
      </c>
      <c r="I157" s="110">
        <f>SUM(I158:I159)</f>
        <v>0</v>
      </c>
      <c r="J157" s="110">
        <f>SUM(J158:J159)</f>
        <v>0</v>
      </c>
      <c r="K157" s="110">
        <f>SUM(K158:K159)</f>
        <v>0</v>
      </c>
      <c r="L157" s="110">
        <f>SUM(L158:L159)</f>
        <v>0</v>
      </c>
      <c r="N157" s="178"/>
      <c r="O157" s="178"/>
      <c r="P157" s="178"/>
      <c r="Q157" s="178"/>
      <c r="R157" s="178"/>
      <c r="S157" s="178"/>
      <c r="T157" s="180" t="s">
        <v>158</v>
      </c>
    </row>
    <row customHeight="1" ht="12">
      <c r="C158" s="111"/>
      <c r="D158" s="163" t="s">
        <v>458</v>
      </c>
      <c r="E158" s="175" t="s">
        <v>381</v>
      </c>
      <c r="F158" s="164" t="s">
        <v>436</v>
      </c>
      <c r="G158" s="121" t="s">
        <v>459</v>
      </c>
      <c r="H158" s="110">
        <f>SUM(I158:L158)</f>
        <v>0</v>
      </c>
      <c r="I158" s="120"/>
      <c r="J158" s="120"/>
      <c r="K158" s="120"/>
      <c r="L158" s="120"/>
      <c r="N158" s="178"/>
      <c r="O158" s="178"/>
      <c r="P158" s="178"/>
      <c r="Q158" s="178"/>
      <c r="R158" s="178"/>
      <c r="S158" s="178"/>
      <c r="T158" s="180" t="s">
        <v>158</v>
      </c>
    </row>
    <row customHeight="1" ht="12">
      <c r="C159" s="111"/>
      <c r="D159" s="163" t="s">
        <v>460</v>
      </c>
      <c r="E159" s="175" t="s">
        <v>461</v>
      </c>
      <c r="F159" s="164" t="s">
        <v>436</v>
      </c>
      <c r="G159" s="121" t="s">
        <v>462</v>
      </c>
      <c r="H159" s="110">
        <f>SUM(I159:L159)</f>
        <v>0</v>
      </c>
      <c r="I159" s="120"/>
      <c r="J159" s="120"/>
      <c r="K159" s="120"/>
      <c r="L159" s="120"/>
      <c r="N159" s="178"/>
      <c r="O159" s="178"/>
      <c r="P159" s="178"/>
      <c r="Q159" s="178"/>
      <c r="R159" s="178"/>
      <c r="S159" s="178"/>
      <c r="T159" s="180" t="s">
        <v>158</v>
      </c>
    </row>
    <row customHeight="1" ht="12">
      <c r="C160" s="111"/>
      <c r="D160" s="163" t="s">
        <v>463</v>
      </c>
      <c r="E160" s="173" t="s">
        <v>413</v>
      </c>
      <c r="F160" s="164" t="s">
        <v>436</v>
      </c>
      <c r="G160" s="121" t="s">
        <v>464</v>
      </c>
      <c r="H160" s="110">
        <f>SUM(I160:L160)</f>
        <v>0</v>
      </c>
      <c r="I160" s="110">
        <f>SUM(I161,I163)</f>
        <v>0</v>
      </c>
      <c r="J160" s="110">
        <f>SUM(J161,J163)</f>
        <v>0</v>
      </c>
      <c r="K160" s="110">
        <f>SUM(K161,K163)</f>
        <v>0</v>
      </c>
      <c r="L160" s="110">
        <f>SUM(L161,L163)</f>
        <v>0</v>
      </c>
      <c r="N160" s="178"/>
      <c r="O160" s="178"/>
      <c r="P160" s="178"/>
      <c r="Q160" s="178"/>
      <c r="R160" s="178"/>
      <c r="S160" s="178"/>
      <c r="T160" s="180" t="s">
        <v>158</v>
      </c>
    </row>
    <row customHeight="1" ht="12">
      <c r="C161" s="111"/>
      <c r="D161" s="163" t="s">
        <v>465</v>
      </c>
      <c r="E161" s="174" t="s">
        <v>357</v>
      </c>
      <c r="F161" s="164" t="s">
        <v>436</v>
      </c>
      <c r="G161" s="121" t="s">
        <v>466</v>
      </c>
      <c r="H161" s="110">
        <f>SUM(I161:L161)</f>
        <v>0</v>
      </c>
      <c r="I161" s="120"/>
      <c r="J161" s="120"/>
      <c r="K161" s="120"/>
      <c r="L161" s="120"/>
      <c r="N161" s="178"/>
      <c r="O161" s="178"/>
      <c r="P161" s="178"/>
      <c r="Q161" s="178"/>
      <c r="R161" s="178"/>
      <c r="S161" s="178"/>
      <c r="T161" s="180" t="s">
        <v>158</v>
      </c>
    </row>
    <row customHeight="1" ht="12">
      <c r="C162" s="111"/>
      <c r="D162" s="163" t="s">
        <v>467</v>
      </c>
      <c r="E162" s="175" t="s">
        <v>445</v>
      </c>
      <c r="F162" s="164" t="s">
        <v>436</v>
      </c>
      <c r="G162" s="121" t="s">
        <v>468</v>
      </c>
      <c r="H162" s="110">
        <f>SUM(I162:L162)</f>
        <v>0</v>
      </c>
      <c r="I162" s="120"/>
      <c r="J162" s="120"/>
      <c r="K162" s="120"/>
      <c r="L162" s="120"/>
      <c r="N162" s="178"/>
      <c r="O162" s="178"/>
      <c r="P162" s="178"/>
      <c r="Q162" s="178"/>
      <c r="R162" s="178"/>
      <c r="S162" s="178"/>
      <c r="T162" s="180" t="s">
        <v>158</v>
      </c>
    </row>
    <row customHeight="1" ht="12">
      <c r="C163" s="111"/>
      <c r="D163" s="163" t="s">
        <v>469</v>
      </c>
      <c r="E163" s="174" t="s">
        <v>363</v>
      </c>
      <c r="F163" s="164" t="s">
        <v>436</v>
      </c>
      <c r="G163" s="121" t="s">
        <v>470</v>
      </c>
      <c r="H163" s="110">
        <f>SUM(I163:L163)</f>
        <v>0</v>
      </c>
      <c r="I163" s="120"/>
      <c r="J163" s="120"/>
      <c r="K163" s="120"/>
      <c r="L163" s="120"/>
      <c r="N163" s="178"/>
      <c r="O163" s="178"/>
      <c r="P163" s="178"/>
      <c r="Q163" s="178"/>
      <c r="R163" s="178"/>
      <c r="S163" s="178"/>
      <c r="T163" s="180" t="s">
        <v>158</v>
      </c>
    </row>
    <row customHeight="1" ht="12">
      <c r="C164" s="111"/>
      <c r="D164" s="122" t="s">
        <v>471</v>
      </c>
      <c r="E164" s="171" t="s">
        <v>472</v>
      </c>
      <c r="F164" s="172" t="s">
        <v>436</v>
      </c>
      <c r="G164" s="172" t="s">
        <v>473</v>
      </c>
      <c r="H164" s="110">
        <f>SUM(I164:L164)</f>
        <v>9852.898</v>
      </c>
      <c r="I164" s="110">
        <f>SUM(I165:I166)</f>
        <v>226.445</v>
      </c>
      <c r="J164" s="110">
        <f>SUM(J165:J166)</f>
        <v>0</v>
      </c>
      <c r="K164" s="110">
        <f>SUM(K165:K166)</f>
        <v>4033.521</v>
      </c>
      <c r="L164" s="110">
        <f>SUM(L165:L166)</f>
        <v>5592.932</v>
      </c>
      <c r="N164" s="178"/>
      <c r="O164" s="178"/>
      <c r="P164" s="178"/>
      <c r="Q164" s="178"/>
      <c r="R164" s="178"/>
      <c r="S164" s="178"/>
      <c r="T164" s="180" t="s">
        <v>158</v>
      </c>
    </row>
    <row customHeight="1" ht="12">
      <c r="C165" s="111"/>
      <c r="D165" s="163" t="s">
        <v>474</v>
      </c>
      <c r="E165" s="173" t="s">
        <v>351</v>
      </c>
      <c r="F165" s="164" t="s">
        <v>436</v>
      </c>
      <c r="G165" s="121" t="s">
        <v>475</v>
      </c>
      <c r="H165" s="110">
        <f>SUM(I165:L165)</f>
        <v>0</v>
      </c>
      <c r="I165" s="120"/>
      <c r="J165" s="120"/>
      <c r="K165" s="120"/>
      <c r="L165" s="120"/>
      <c r="N165" s="178"/>
      <c r="O165" s="178"/>
      <c r="P165" s="178"/>
      <c r="Q165" s="178"/>
      <c r="R165" s="178"/>
      <c r="S165" s="178"/>
      <c r="T165" s="180" t="s">
        <v>158</v>
      </c>
    </row>
    <row customHeight="1" ht="12">
      <c r="C166" s="111"/>
      <c r="D166" s="163" t="s">
        <v>476</v>
      </c>
      <c r="E166" s="173" t="s">
        <v>354</v>
      </c>
      <c r="F166" s="164" t="s">
        <v>436</v>
      </c>
      <c r="G166" s="121" t="s">
        <v>477</v>
      </c>
      <c r="H166" s="110">
        <f>SUM(I166:L166)</f>
        <v>9852.898</v>
      </c>
      <c r="I166" s="110">
        <f>SUM(I167:I168)</f>
        <v>226.445</v>
      </c>
      <c r="J166" s="110">
        <f>SUM(J167:J168)</f>
        <v>0</v>
      </c>
      <c r="K166" s="110">
        <f>SUM(K167:K168)</f>
        <v>4033.521</v>
      </c>
      <c r="L166" s="110">
        <f>SUM(L167:L168)</f>
        <v>5592.932</v>
      </c>
      <c r="N166" s="178"/>
      <c r="O166" s="178"/>
      <c r="P166" s="178"/>
      <c r="Q166" s="178"/>
      <c r="R166" s="178"/>
      <c r="S166" s="178"/>
      <c r="T166" s="180" t="s">
        <v>158</v>
      </c>
    </row>
    <row customHeight="1" ht="12">
      <c r="C167" s="111"/>
      <c r="D167" s="163" t="s">
        <v>478</v>
      </c>
      <c r="E167" s="174" t="s">
        <v>429</v>
      </c>
      <c r="F167" s="164" t="s">
        <v>436</v>
      </c>
      <c r="G167" s="121" t="s">
        <v>479</v>
      </c>
      <c r="H167" s="110">
        <f>SUM(I167:L167)</f>
        <v>7448.103</v>
      </c>
      <c r="I167" s="120">
        <v>119.457</v>
      </c>
      <c r="J167" s="120">
        <v>0</v>
      </c>
      <c r="K167" s="120">
        <v>2754.798</v>
      </c>
      <c r="L167" s="120">
        <v>4573.848</v>
      </c>
      <c r="N167" s="178"/>
      <c r="O167" s="178"/>
      <c r="P167" s="178"/>
      <c r="Q167" s="178"/>
      <c r="R167" s="178"/>
      <c r="S167" s="178"/>
      <c r="T167" s="180" t="s">
        <v>158</v>
      </c>
    </row>
    <row customHeight="1" ht="12">
      <c r="C168" s="111"/>
      <c r="D168" s="163" t="s">
        <v>480</v>
      </c>
      <c r="E168" s="174" t="s">
        <v>363</v>
      </c>
      <c r="F168" s="164" t="s">
        <v>436</v>
      </c>
      <c r="G168" s="121" t="s">
        <v>481</v>
      </c>
      <c r="H168" s="110">
        <f>SUM(I168:L168)</f>
        <v>2404.795</v>
      </c>
      <c r="I168" s="120">
        <v>106.988</v>
      </c>
      <c r="J168" s="120">
        <v>0</v>
      </c>
      <c r="K168" s="120">
        <v>1278.723</v>
      </c>
      <c r="L168" s="120">
        <v>1019.084</v>
      </c>
      <c r="N168" s="178"/>
      <c r="O168" s="178"/>
      <c r="P168" s="178"/>
      <c r="Q168" s="178"/>
      <c r="R168" s="178"/>
      <c r="S168" s="178"/>
      <c r="T168" s="180" t="s">
        <v>158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62:F62"/>
    <mergeCell ref="D110:F110"/>
    <mergeCell ref="D114:F114"/>
    <mergeCell ref="D147:F147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8CAC238-5AC8-6F46-5AC8-955E66C568CF}" mc:Ignorable="x14ac xr xr2 xr3">
  <sheetPr>
    <tabColor rgb="FFFFCC99"/>
  </sheetPr>
  <dimension ref="A1:O9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42.7109375" customWidth="1"/>
    <col min="2" max="2" style="50" width="6.7109375" customWidth="1"/>
    <col min="3" max="3" style="50" width="40.7109375" customWidth="1"/>
    <col min="4" max="4" style="50" width="3.7109375" customWidth="1"/>
    <col min="5" max="5" style="50" width="45.7109375" customWidth="1"/>
    <col min="6" max="6" style="50" width="3.7109375" customWidth="1"/>
    <col min="7" max="7" style="50" width="42.7109375" customWidth="1"/>
    <col min="8" max="8" style="50" width="4.7109375" customWidth="1"/>
    <col min="9" max="9" style="50" width="9.7109375" customWidth="1"/>
    <col min="10" max="10" style="50" width="23.8515625" customWidth="1"/>
    <col min="11" max="11" style="50" width="2.7109375" customWidth="1"/>
    <col min="12" max="12" style="50" width="13.7109375" customWidth="1"/>
    <col min="13" max="13" style="50" width="9.140625"/>
    <col min="14" max="14" style="50" width="2.7109375" customWidth="1"/>
    <col min="15" max="15" style="50" width="12.140625" customWidth="1"/>
  </cols>
  <sheetData>
    <row customHeight="1" ht="11.25">
      <c r="A1" s="190" t="s">
        <v>482</v>
      </c>
      <c r="B1" s="191" t="s">
        <v>483</v>
      </c>
      <c r="C1" s="190" t="s">
        <v>482</v>
      </c>
      <c r="D1" s="139"/>
      <c r="E1" s="140" t="s">
        <v>484</v>
      </c>
      <c r="F1" s="139"/>
      <c r="G1" s="140" t="s">
        <v>485</v>
      </c>
      <c r="H1" s="139"/>
      <c r="I1" s="141" t="s">
        <v>486</v>
      </c>
      <c r="J1" s="140" t="s">
        <v>487</v>
      </c>
      <c r="L1" s="140" t="s">
        <v>488</v>
      </c>
      <c r="O1" s="140" t="s">
        <v>489</v>
      </c>
    </row>
    <row customHeight="1" ht="11.25">
      <c r="A2" s="190" t="s">
        <v>490</v>
      </c>
      <c r="B2" s="191" t="s">
        <v>491</v>
      </c>
      <c r="C2" s="190" t="s">
        <v>490</v>
      </c>
      <c r="D2" s="139"/>
      <c r="E2" s="142" t="s">
        <v>492</v>
      </c>
      <c r="F2" s="139"/>
      <c r="G2" s="143" t="str">
        <f>YEAR</f>
        <v>2025</v>
      </c>
      <c r="H2" s="139"/>
      <c r="I2" s="141" t="s">
        <v>493</v>
      </c>
      <c r="J2" s="140" t="s">
        <v>494</v>
      </c>
      <c r="L2" s="142" t="s">
        <v>111</v>
      </c>
      <c r="M2" s="147">
        <v>1</v>
      </c>
      <c r="O2" s="142">
        <v>2022</v>
      </c>
    </row>
    <row customHeight="1" ht="11.25">
      <c r="A3" s="190" t="s">
        <v>495</v>
      </c>
      <c r="B3" s="191" t="s">
        <v>496</v>
      </c>
      <c r="C3" s="190" t="s">
        <v>495</v>
      </c>
      <c r="D3" s="139"/>
      <c r="E3" s="142" t="s">
        <v>74</v>
      </c>
      <c r="F3" s="139"/>
      <c r="H3" s="139"/>
      <c r="I3" s="141" t="s">
        <v>497</v>
      </c>
      <c r="J3" s="140" t="s">
        <v>498</v>
      </c>
      <c r="L3" s="142" t="s">
        <v>116</v>
      </c>
      <c r="M3" s="147">
        <v>2</v>
      </c>
      <c r="O3" s="142">
        <v>2023</v>
      </c>
    </row>
    <row customHeight="1" ht="11.25">
      <c r="A4" s="190" t="s">
        <v>499</v>
      </c>
      <c r="B4" s="191" t="s">
        <v>500</v>
      </c>
      <c r="C4" s="190" t="s">
        <v>499</v>
      </c>
      <c r="D4" s="139"/>
      <c r="F4" s="139"/>
      <c r="G4" s="140" t="s">
        <v>501</v>
      </c>
      <c r="H4" s="139"/>
      <c r="I4" s="141" t="s">
        <v>502</v>
      </c>
      <c r="J4" s="140" t="s">
        <v>503</v>
      </c>
      <c r="L4" s="142" t="s">
        <v>118</v>
      </c>
      <c r="M4" s="147">
        <v>3</v>
      </c>
      <c r="O4" s="142">
        <v>2024</v>
      </c>
    </row>
    <row customHeight="1" ht="11.25">
      <c r="A5" s="190" t="s">
        <v>504</v>
      </c>
      <c r="B5" s="191" t="s">
        <v>505</v>
      </c>
      <c r="C5" s="190" t="s">
        <v>504</v>
      </c>
      <c r="D5" s="139"/>
      <c r="F5" s="139"/>
      <c r="G5" s="143" t="str">
        <f>"01.01."&amp;PERIOD</f>
        <v>01.01.2025</v>
      </c>
      <c r="H5" s="139"/>
      <c r="I5" s="141" t="s">
        <v>506</v>
      </c>
      <c r="J5" s="140" t="s">
        <v>507</v>
      </c>
      <c r="L5" s="142" t="s">
        <v>120</v>
      </c>
      <c r="M5" s="147">
        <v>4</v>
      </c>
      <c r="O5" s="142">
        <v>2025</v>
      </c>
    </row>
    <row customHeight="1" ht="11.25">
      <c r="A6" s="190" t="s">
        <v>508</v>
      </c>
      <c r="B6" s="191" t="s">
        <v>509</v>
      </c>
      <c r="C6" s="190" t="s">
        <v>508</v>
      </c>
      <c r="D6" s="139"/>
      <c r="E6" s="140" t="s">
        <v>510</v>
      </c>
      <c r="F6" s="139"/>
      <c r="G6" s="143" t="str">
        <f>"31.12."&amp;PERIOD</f>
        <v>31.12.2025</v>
      </c>
      <c r="H6" s="139"/>
      <c r="I6" s="144"/>
      <c r="J6" s="140" t="s">
        <v>511</v>
      </c>
      <c r="L6" s="142" t="s">
        <v>29</v>
      </c>
      <c r="M6" s="147">
        <v>5</v>
      </c>
    </row>
    <row customHeight="1" ht="11.25">
      <c r="A7" s="190" t="s">
        <v>512</v>
      </c>
      <c r="B7" s="191" t="s">
        <v>513</v>
      </c>
      <c r="C7" s="190" t="s">
        <v>512</v>
      </c>
      <c r="D7" s="139"/>
      <c r="E7" s="145" t="s">
        <v>52</v>
      </c>
      <c r="F7" s="139"/>
      <c r="G7" s="139"/>
      <c r="H7" s="139"/>
      <c r="I7" s="139"/>
      <c r="J7" s="139"/>
      <c r="L7" s="142" t="s">
        <v>122</v>
      </c>
      <c r="M7" s="147">
        <v>6</v>
      </c>
    </row>
    <row customHeight="1" ht="11.25">
      <c r="A8" s="190" t="s">
        <v>514</v>
      </c>
      <c r="B8" s="191" t="s">
        <v>515</v>
      </c>
      <c r="C8" s="190" t="s">
        <v>514</v>
      </c>
      <c r="D8" s="139"/>
      <c r="E8" s="145" t="s">
        <v>516</v>
      </c>
      <c r="F8" s="139"/>
      <c r="G8" s="140" t="s">
        <v>517</v>
      </c>
      <c r="H8" s="139"/>
      <c r="I8" s="139"/>
      <c r="J8" s="139"/>
      <c r="L8" s="142" t="s">
        <v>123</v>
      </c>
      <c r="M8" s="147">
        <v>7</v>
      </c>
    </row>
    <row customHeight="1" ht="11.25">
      <c r="A9" s="190" t="s">
        <v>518</v>
      </c>
      <c r="B9" s="191" t="s">
        <v>519</v>
      </c>
      <c r="C9" s="190" t="s">
        <v>518</v>
      </c>
      <c r="D9" s="139"/>
      <c r="F9" s="139"/>
      <c r="G9" s="143" t="str">
        <f>"01.01."&amp;PERIOD</f>
        <v>01.01.2025</v>
      </c>
      <c r="H9" s="139"/>
      <c r="I9" s="139"/>
      <c r="J9" s="139"/>
      <c r="L9" s="142" t="s">
        <v>124</v>
      </c>
      <c r="M9" s="147">
        <v>8</v>
      </c>
    </row>
    <row customHeight="1" ht="11.25">
      <c r="A10" s="190" t="s">
        <v>520</v>
      </c>
      <c r="B10" s="191" t="s">
        <v>521</v>
      </c>
      <c r="C10" s="190" t="s">
        <v>520</v>
      </c>
      <c r="D10" s="139"/>
      <c r="F10" s="139"/>
      <c r="G10" s="143" t="str">
        <f>"31.12."&amp;PERIOD</f>
        <v>31.12.2025</v>
      </c>
      <c r="H10" s="139"/>
      <c r="I10" s="139"/>
      <c r="J10" s="139"/>
      <c r="L10" s="142" t="s">
        <v>125</v>
      </c>
      <c r="M10" s="147">
        <v>9</v>
      </c>
    </row>
    <row customHeight="1" ht="11.25">
      <c r="A11" s="192" t="s">
        <v>522</v>
      </c>
      <c r="B11" s="191" t="s">
        <v>523</v>
      </c>
      <c r="C11" s="190" t="s">
        <v>524</v>
      </c>
      <c r="D11" s="139"/>
      <c r="E11" s="140" t="s">
        <v>525</v>
      </c>
      <c r="F11" s="139"/>
      <c r="H11" s="139"/>
      <c r="I11" s="139"/>
      <c r="J11" s="139"/>
      <c r="L11" s="142" t="s">
        <v>126</v>
      </c>
      <c r="M11" s="147">
        <v>10</v>
      </c>
    </row>
    <row customHeight="1" ht="11.25">
      <c r="A12" s="192" t="s">
        <v>526</v>
      </c>
      <c r="B12" s="191" t="s">
        <v>527</v>
      </c>
      <c r="C12" s="190"/>
      <c r="D12" s="139"/>
      <c r="E12" s="145" t="s">
        <v>77</v>
      </c>
      <c r="F12" s="139"/>
      <c r="G12" s="140" t="s">
        <v>528</v>
      </c>
      <c r="H12" s="139"/>
      <c r="I12" s="139"/>
      <c r="J12" s="139"/>
      <c r="L12" s="149" t="s">
        <v>127</v>
      </c>
      <c r="M12" s="147">
        <v>11</v>
      </c>
    </row>
    <row customHeight="1" ht="11.25">
      <c r="A13" s="192" t="s">
        <v>529</v>
      </c>
      <c r="B13" s="191" t="s">
        <v>530</v>
      </c>
      <c r="C13" s="190" t="s">
        <v>531</v>
      </c>
      <c r="D13" s="139"/>
      <c r="E13" s="145" t="s">
        <v>532</v>
      </c>
      <c r="F13" s="139"/>
      <c r="G13" s="143" t="str">
        <f>"01.01."&amp;PERIOD</f>
        <v>01.01.2025</v>
      </c>
      <c r="H13" s="139"/>
      <c r="I13" s="139"/>
      <c r="J13" s="139"/>
      <c r="L13" s="149" t="s">
        <v>128</v>
      </c>
      <c r="M13" s="147">
        <v>12</v>
      </c>
    </row>
    <row customHeight="1" ht="11.25">
      <c r="A14" s="192" t="s">
        <v>533</v>
      </c>
      <c r="B14" s="191" t="s">
        <v>534</v>
      </c>
      <c r="C14" s="190" t="s">
        <v>535</v>
      </c>
      <c r="D14" s="139"/>
      <c r="E14" s="145" t="s">
        <v>536</v>
      </c>
      <c r="F14" s="139"/>
      <c r="G14" s="143" t="str">
        <f>"31.12."&amp;PERIOD</f>
        <v>31.12.2025</v>
      </c>
      <c r="H14" s="139"/>
      <c r="I14" s="139"/>
      <c r="J14" s="139"/>
      <c r="L14" s="149" t="s">
        <v>25</v>
      </c>
      <c r="M14" s="147">
        <v>13</v>
      </c>
    </row>
    <row customHeight="1" ht="11.25">
      <c r="A15" s="193" t="s">
        <v>537</v>
      </c>
      <c r="B15" s="194"/>
      <c r="C15" s="193"/>
      <c r="D15" s="139"/>
      <c r="E15" s="145" t="s">
        <v>538</v>
      </c>
      <c r="F15" s="139"/>
      <c r="H15" s="139"/>
      <c r="I15" s="139"/>
      <c r="J15" s="139"/>
    </row>
    <row customHeight="1" ht="11.25">
      <c r="A16" s="190" t="s">
        <v>539</v>
      </c>
      <c r="B16" s="191" t="s">
        <v>540</v>
      </c>
      <c r="C16" s="190" t="s">
        <v>539</v>
      </c>
      <c r="D16" s="139"/>
      <c r="E16" s="145" t="s">
        <v>541</v>
      </c>
      <c r="F16" s="139"/>
      <c r="G16" s="140" t="s">
        <v>542</v>
      </c>
      <c r="H16" s="139"/>
      <c r="I16" s="139"/>
      <c r="J16" s="139"/>
    </row>
    <row customHeight="1" ht="11.25">
      <c r="A17" s="190" t="s">
        <v>543</v>
      </c>
      <c r="B17" s="191" t="s">
        <v>544</v>
      </c>
      <c r="C17" s="190" t="s">
        <v>543</v>
      </c>
      <c r="D17" s="139"/>
      <c r="F17" s="139"/>
      <c r="G17" s="145" t="s">
        <v>545</v>
      </c>
      <c r="H17" s="139"/>
      <c r="I17" s="139"/>
      <c r="J17" s="139"/>
    </row>
    <row customHeight="1" ht="11.25">
      <c r="A18" s="193" t="s">
        <v>546</v>
      </c>
      <c r="B18" s="194"/>
      <c r="C18" s="193"/>
      <c r="D18" s="139"/>
      <c r="F18" s="139"/>
      <c r="H18" s="139"/>
      <c r="I18" s="139"/>
      <c r="J18" s="139"/>
    </row>
    <row customHeight="1" ht="11.25">
      <c r="A19" s="190" t="s">
        <v>547</v>
      </c>
      <c r="B19" s="191" t="s">
        <v>548</v>
      </c>
      <c r="C19" s="190" t="s">
        <v>547</v>
      </c>
      <c r="D19" s="139"/>
      <c r="F19" s="139"/>
      <c r="G19" s="140" t="s">
        <v>549</v>
      </c>
      <c r="H19" s="139"/>
      <c r="I19" s="139"/>
      <c r="J19" s="139"/>
    </row>
    <row customHeight="1" ht="11.25">
      <c r="A20" s="190" t="s">
        <v>550</v>
      </c>
      <c r="B20" s="191" t="s">
        <v>551</v>
      </c>
      <c r="C20" s="190" t="s">
        <v>550</v>
      </c>
      <c r="D20" s="139"/>
      <c r="F20" s="139"/>
      <c r="G20" s="145" t="s">
        <v>552</v>
      </c>
      <c r="H20" s="139"/>
      <c r="I20" s="139"/>
      <c r="J20" s="139"/>
    </row>
    <row customHeight="1" ht="11.25">
      <c r="A21" s="190" t="s">
        <v>553</v>
      </c>
      <c r="B21" s="191" t="s">
        <v>554</v>
      </c>
      <c r="C21" s="190" t="s">
        <v>555</v>
      </c>
      <c r="D21" s="139"/>
      <c r="F21" s="139"/>
      <c r="G21" s="139"/>
      <c r="H21" s="139"/>
      <c r="I21" s="139"/>
      <c r="J21" s="139"/>
    </row>
    <row customHeight="1" ht="11.25">
      <c r="A22" s="190" t="s">
        <v>556</v>
      </c>
      <c r="B22" s="191" t="s">
        <v>557</v>
      </c>
      <c r="C22" s="190" t="s">
        <v>556</v>
      </c>
      <c r="D22" s="139"/>
      <c r="F22" s="139"/>
      <c r="G22" s="139"/>
      <c r="H22" s="139"/>
      <c r="I22" s="139"/>
      <c r="J22" s="139"/>
    </row>
    <row customHeight="1" ht="11.25">
      <c r="A23" s="190" t="s">
        <v>558</v>
      </c>
      <c r="B23" s="191" t="s">
        <v>559</v>
      </c>
      <c r="C23" s="190" t="s">
        <v>558</v>
      </c>
      <c r="D23" s="139"/>
      <c r="F23" s="139"/>
      <c r="G23" s="139"/>
      <c r="H23" s="139"/>
      <c r="I23" s="139"/>
      <c r="J23" s="139"/>
    </row>
    <row customHeight="1" ht="11.25">
      <c r="A24" s="190" t="s">
        <v>560</v>
      </c>
      <c r="B24" s="191" t="s">
        <v>561</v>
      </c>
      <c r="C24" s="190" t="s">
        <v>560</v>
      </c>
      <c r="D24" s="139"/>
      <c r="F24" s="139"/>
      <c r="G24" s="139"/>
      <c r="H24" s="139"/>
      <c r="I24" s="139"/>
      <c r="J24" s="139"/>
    </row>
    <row customHeight="1" ht="11.25">
      <c r="A25" s="190" t="s">
        <v>562</v>
      </c>
      <c r="B25" s="191" t="s">
        <v>563</v>
      </c>
      <c r="C25" s="190" t="s">
        <v>564</v>
      </c>
      <c r="D25" s="139"/>
      <c r="F25" s="139"/>
      <c r="G25" s="139"/>
      <c r="H25" s="139"/>
      <c r="I25" s="139"/>
      <c r="J25" s="139"/>
    </row>
    <row customHeight="1" ht="11.25">
      <c r="A26" s="190" t="s">
        <v>565</v>
      </c>
      <c r="B26" s="191" t="s">
        <v>566</v>
      </c>
      <c r="C26" s="190" t="s">
        <v>565</v>
      </c>
      <c r="D26" s="139"/>
      <c r="F26" s="139"/>
      <c r="G26" s="139"/>
      <c r="H26" s="139"/>
      <c r="I26" s="139"/>
      <c r="J26" s="139"/>
    </row>
    <row customHeight="1" ht="11.25">
      <c r="A27" s="190" t="s">
        <v>567</v>
      </c>
      <c r="B27" s="191" t="s">
        <v>568</v>
      </c>
      <c r="C27" s="190" t="s">
        <v>567</v>
      </c>
      <c r="D27" s="139"/>
      <c r="F27" s="139"/>
      <c r="G27" s="139"/>
      <c r="H27" s="139"/>
      <c r="I27" s="139"/>
      <c r="J27" s="139"/>
    </row>
    <row customHeight="1" ht="11.25">
      <c r="A28" s="190" t="s">
        <v>569</v>
      </c>
      <c r="B28" s="191" t="s">
        <v>570</v>
      </c>
      <c r="C28" s="190" t="s">
        <v>569</v>
      </c>
      <c r="D28" s="139"/>
      <c r="F28" s="139"/>
      <c r="G28" s="139"/>
      <c r="H28" s="139"/>
      <c r="I28" s="139"/>
      <c r="J28" s="139"/>
    </row>
    <row customHeight="1" ht="11.25">
      <c r="A29" s="190" t="s">
        <v>571</v>
      </c>
      <c r="B29" s="191" t="s">
        <v>572</v>
      </c>
      <c r="C29" s="190" t="s">
        <v>571</v>
      </c>
      <c r="D29" s="139"/>
      <c r="F29" s="139"/>
      <c r="G29" s="139"/>
      <c r="H29" s="139"/>
      <c r="I29" s="139"/>
      <c r="J29" s="139"/>
    </row>
    <row customHeight="1" ht="11.25">
      <c r="A30" s="190" t="s">
        <v>573</v>
      </c>
      <c r="B30" s="191" t="s">
        <v>574</v>
      </c>
      <c r="C30" s="190" t="s">
        <v>573</v>
      </c>
      <c r="D30" s="139"/>
      <c r="F30" s="139"/>
      <c r="G30" s="139"/>
      <c r="H30" s="139"/>
      <c r="I30" s="139"/>
      <c r="J30" s="139"/>
    </row>
    <row customHeight="1" ht="11.25">
      <c r="A31" s="190" t="s">
        <v>575</v>
      </c>
      <c r="B31" s="191" t="s">
        <v>576</v>
      </c>
      <c r="C31" s="190" t="s">
        <v>575</v>
      </c>
      <c r="D31" s="139"/>
      <c r="F31" s="139"/>
      <c r="G31" s="139"/>
      <c r="H31" s="139"/>
      <c r="I31" s="139"/>
      <c r="J31" s="139"/>
    </row>
    <row customHeight="1" ht="11.25">
      <c r="A32" s="190" t="s">
        <v>577</v>
      </c>
      <c r="B32" s="191" t="s">
        <v>578</v>
      </c>
      <c r="C32" s="190" t="s">
        <v>577</v>
      </c>
      <c r="D32" s="139"/>
      <c r="F32" s="139"/>
      <c r="G32" s="139"/>
      <c r="H32" s="139"/>
      <c r="I32" s="139"/>
      <c r="J32" s="139"/>
    </row>
    <row customHeight="1" ht="11.25">
      <c r="A33" s="190" t="s">
        <v>579</v>
      </c>
      <c r="B33" s="191" t="s">
        <v>580</v>
      </c>
      <c r="C33" s="190" t="s">
        <v>579</v>
      </c>
      <c r="D33" s="139"/>
      <c r="F33" s="139"/>
      <c r="G33" s="139"/>
      <c r="H33" s="139"/>
      <c r="I33" s="139"/>
      <c r="J33" s="139"/>
    </row>
    <row customHeight="1" ht="11.25">
      <c r="A34" s="190" t="s">
        <v>581</v>
      </c>
      <c r="B34" s="191" t="s">
        <v>582</v>
      </c>
      <c r="C34" s="190" t="s">
        <v>581</v>
      </c>
      <c r="D34" s="139"/>
      <c r="F34" s="139"/>
      <c r="G34" s="139"/>
      <c r="H34" s="139"/>
      <c r="I34" s="139"/>
      <c r="J34" s="139"/>
    </row>
    <row customHeight="1" ht="11.25">
      <c r="A35" s="193" t="s">
        <v>583</v>
      </c>
      <c r="B35" s="194"/>
      <c r="C35" s="193"/>
      <c r="D35" s="139"/>
      <c r="F35" s="139"/>
      <c r="G35" s="139"/>
      <c r="H35" s="139"/>
      <c r="I35" s="139"/>
      <c r="J35" s="139"/>
    </row>
    <row customHeight="1" ht="11.25">
      <c r="A36" s="190" t="s">
        <v>584</v>
      </c>
      <c r="B36" s="191" t="s">
        <v>585</v>
      </c>
      <c r="C36" s="190" t="s">
        <v>584</v>
      </c>
      <c r="D36" s="139"/>
      <c r="F36" s="139"/>
      <c r="G36" s="139"/>
      <c r="H36" s="139"/>
      <c r="I36" s="139"/>
      <c r="J36" s="139"/>
    </row>
    <row customHeight="1" ht="11.25">
      <c r="A37" s="190" t="s">
        <v>586</v>
      </c>
      <c r="B37" s="191" t="s">
        <v>587</v>
      </c>
      <c r="C37" s="190" t="s">
        <v>586</v>
      </c>
      <c r="D37" s="139"/>
      <c r="F37" s="139"/>
      <c r="G37" s="139"/>
      <c r="H37" s="139"/>
      <c r="I37" s="139"/>
      <c r="J37" s="139"/>
    </row>
    <row customHeight="1" ht="11.25">
      <c r="A38" s="190" t="s">
        <v>588</v>
      </c>
      <c r="B38" s="191" t="s">
        <v>589</v>
      </c>
      <c r="C38" s="190" t="s">
        <v>588</v>
      </c>
      <c r="D38" s="139"/>
      <c r="F38" s="139"/>
      <c r="G38" s="139"/>
      <c r="H38" s="139"/>
      <c r="I38" s="139"/>
      <c r="J38" s="139"/>
    </row>
    <row customHeight="1" ht="11.25">
      <c r="A39" s="190" t="s">
        <v>590</v>
      </c>
      <c r="B39" s="191" t="s">
        <v>591</v>
      </c>
      <c r="C39" s="190" t="s">
        <v>590</v>
      </c>
      <c r="D39" s="139"/>
      <c r="F39" s="139"/>
      <c r="G39" s="139"/>
      <c r="H39" s="139"/>
      <c r="I39" s="139"/>
      <c r="J39" s="139"/>
    </row>
    <row customHeight="1" ht="11.25">
      <c r="A40" s="190" t="s">
        <v>592</v>
      </c>
      <c r="B40" s="191" t="s">
        <v>593</v>
      </c>
      <c r="C40" s="190" t="s">
        <v>592</v>
      </c>
      <c r="D40" s="139"/>
      <c r="F40" s="139"/>
      <c r="G40" s="139"/>
      <c r="H40" s="139"/>
      <c r="I40" s="139"/>
      <c r="J40" s="139"/>
    </row>
    <row customHeight="1" ht="11.25">
      <c r="A41" s="190" t="s">
        <v>594</v>
      </c>
      <c r="B41" s="191" t="s">
        <v>595</v>
      </c>
      <c r="C41" s="190" t="s">
        <v>594</v>
      </c>
      <c r="D41" s="139"/>
      <c r="F41" s="139"/>
      <c r="G41" s="139"/>
      <c r="H41" s="139"/>
      <c r="I41" s="139"/>
      <c r="J41" s="139"/>
    </row>
    <row customHeight="1" ht="11.25">
      <c r="A42" s="190" t="s">
        <v>596</v>
      </c>
      <c r="B42" s="191" t="s">
        <v>597</v>
      </c>
      <c r="C42" s="190" t="s">
        <v>596</v>
      </c>
      <c r="D42" s="139"/>
      <c r="F42" s="139"/>
      <c r="G42" s="139"/>
      <c r="H42" s="139"/>
      <c r="I42" s="139"/>
      <c r="J42" s="139"/>
    </row>
    <row customHeight="1" ht="11.25">
      <c r="A43" s="190" t="s">
        <v>598</v>
      </c>
      <c r="B43" s="191" t="s">
        <v>599</v>
      </c>
      <c r="C43" s="190" t="s">
        <v>598</v>
      </c>
      <c r="D43" s="139"/>
      <c r="F43" s="139"/>
      <c r="G43" s="139"/>
      <c r="H43" s="139"/>
      <c r="I43" s="139"/>
      <c r="J43" s="139"/>
    </row>
    <row customHeight="1" ht="11.25">
      <c r="A44" s="190" t="s">
        <v>600</v>
      </c>
      <c r="B44" s="191" t="s">
        <v>601</v>
      </c>
      <c r="C44" s="190" t="s">
        <v>600</v>
      </c>
      <c r="D44" s="139"/>
      <c r="F44" s="139"/>
      <c r="G44" s="139"/>
      <c r="H44" s="139"/>
      <c r="I44" s="139"/>
      <c r="J44" s="139"/>
    </row>
    <row customHeight="1" ht="11.25">
      <c r="A45" s="190" t="s">
        <v>602</v>
      </c>
      <c r="B45" s="191" t="s">
        <v>603</v>
      </c>
      <c r="C45" s="190" t="s">
        <v>602</v>
      </c>
      <c r="D45" s="139"/>
      <c r="F45" s="139"/>
      <c r="G45" s="139"/>
      <c r="H45" s="139"/>
      <c r="I45" s="139"/>
      <c r="J45" s="139"/>
    </row>
    <row customHeight="1" ht="11.25">
      <c r="A46" s="190" t="s">
        <v>604</v>
      </c>
      <c r="B46" s="191" t="s">
        <v>605</v>
      </c>
      <c r="C46" s="190" t="s">
        <v>604</v>
      </c>
      <c r="D46" s="139"/>
      <c r="F46" s="139"/>
      <c r="G46" s="139"/>
      <c r="H46" s="139"/>
      <c r="I46" s="139"/>
      <c r="J46" s="139"/>
    </row>
    <row customHeight="1" ht="11.25">
      <c r="A47" s="190" t="s">
        <v>606</v>
      </c>
      <c r="B47" s="191" t="s">
        <v>607</v>
      </c>
      <c r="C47" s="190" t="s">
        <v>606</v>
      </c>
      <c r="D47" s="139"/>
      <c r="F47" s="139"/>
      <c r="G47" s="139"/>
      <c r="H47" s="139"/>
      <c r="I47" s="139"/>
      <c r="J47" s="139"/>
    </row>
    <row customHeight="1" ht="11.25">
      <c r="A48" s="190" t="s">
        <v>608</v>
      </c>
      <c r="B48" s="191" t="s">
        <v>609</v>
      </c>
      <c r="C48" s="190" t="s">
        <v>608</v>
      </c>
      <c r="D48" s="139"/>
      <c r="F48" s="139"/>
      <c r="G48" s="139"/>
      <c r="H48" s="139"/>
      <c r="I48" s="139"/>
      <c r="J48" s="139"/>
    </row>
    <row customHeight="1" ht="11.25">
      <c r="A49" s="190" t="s">
        <v>610</v>
      </c>
      <c r="B49" s="191" t="s">
        <v>611</v>
      </c>
      <c r="C49" s="190" t="s">
        <v>610</v>
      </c>
      <c r="D49" s="139"/>
      <c r="F49" s="139"/>
      <c r="G49" s="139"/>
      <c r="H49" s="139"/>
      <c r="I49" s="139"/>
      <c r="J49" s="139"/>
    </row>
    <row customHeight="1" ht="11.25">
      <c r="A50" s="190" t="s">
        <v>612</v>
      </c>
      <c r="B50" s="191" t="s">
        <v>613</v>
      </c>
      <c r="C50" s="190" t="s">
        <v>612</v>
      </c>
      <c r="D50" s="139"/>
      <c r="F50" s="139"/>
      <c r="G50" s="139"/>
      <c r="H50" s="139"/>
      <c r="I50" s="139"/>
      <c r="J50" s="139"/>
    </row>
    <row customHeight="1" ht="11.25">
      <c r="A51" s="190" t="s">
        <v>614</v>
      </c>
      <c r="B51" s="191" t="s">
        <v>615</v>
      </c>
      <c r="C51" s="190" t="s">
        <v>614</v>
      </c>
      <c r="D51" s="139"/>
      <c r="F51" s="139"/>
      <c r="G51" s="139"/>
      <c r="H51" s="139"/>
      <c r="I51" s="139"/>
      <c r="J51" s="139"/>
    </row>
    <row customHeight="1" ht="11.25">
      <c r="A52" s="190" t="s">
        <v>616</v>
      </c>
      <c r="B52" s="191" t="s">
        <v>617</v>
      </c>
      <c r="C52" s="190" t="s">
        <v>616</v>
      </c>
      <c r="D52" s="139"/>
      <c r="F52" s="139"/>
      <c r="G52" s="139"/>
      <c r="H52" s="139"/>
      <c r="I52" s="139"/>
      <c r="J52" s="139"/>
    </row>
    <row customHeight="1" ht="11.25">
      <c r="A53" s="190" t="s">
        <v>618</v>
      </c>
      <c r="B53" s="191" t="s">
        <v>619</v>
      </c>
      <c r="C53" s="190" t="s">
        <v>618</v>
      </c>
      <c r="D53" s="139"/>
      <c r="F53" s="139"/>
      <c r="G53" s="139"/>
      <c r="H53" s="139"/>
      <c r="I53" s="139"/>
      <c r="J53" s="139"/>
    </row>
    <row customHeight="1" ht="11.25">
      <c r="A54" s="190" t="s">
        <v>620</v>
      </c>
      <c r="B54" s="191" t="s">
        <v>621</v>
      </c>
      <c r="C54" s="190" t="s">
        <v>620</v>
      </c>
      <c r="D54" s="139"/>
      <c r="F54" s="139"/>
      <c r="G54" s="139"/>
      <c r="H54" s="139"/>
      <c r="I54" s="139"/>
      <c r="J54" s="139"/>
    </row>
    <row customHeight="1" ht="11.25">
      <c r="A55" s="190" t="s">
        <v>622</v>
      </c>
      <c r="B55" s="191" t="s">
        <v>623</v>
      </c>
      <c r="C55" s="190" t="s">
        <v>622</v>
      </c>
      <c r="D55" s="139"/>
      <c r="F55" s="139"/>
      <c r="G55" s="139"/>
      <c r="H55" s="139"/>
      <c r="I55" s="139"/>
      <c r="J55" s="139"/>
    </row>
    <row customHeight="1" ht="11.25">
      <c r="A56" s="190" t="s">
        <v>624</v>
      </c>
      <c r="B56" s="191" t="s">
        <v>625</v>
      </c>
      <c r="C56" s="190" t="s">
        <v>624</v>
      </c>
      <c r="D56" s="139"/>
      <c r="F56" s="139"/>
      <c r="G56" s="139"/>
      <c r="H56" s="139"/>
      <c r="I56" s="139"/>
      <c r="J56" s="139"/>
    </row>
    <row customHeight="1" ht="11.25">
      <c r="A57" s="190" t="s">
        <v>626</v>
      </c>
      <c r="B57" s="191" t="s">
        <v>627</v>
      </c>
      <c r="C57" s="190" t="s">
        <v>626</v>
      </c>
      <c r="D57" s="139"/>
      <c r="F57" s="139"/>
      <c r="G57" s="139"/>
      <c r="H57" s="139"/>
      <c r="I57" s="139"/>
      <c r="J57" s="139"/>
    </row>
    <row customHeight="1" ht="11.25">
      <c r="A58" s="190" t="s">
        <v>628</v>
      </c>
      <c r="B58" s="191" t="s">
        <v>629</v>
      </c>
      <c r="C58" s="190" t="s">
        <v>628</v>
      </c>
      <c r="D58" s="139"/>
      <c r="F58" s="139"/>
      <c r="G58" s="139"/>
      <c r="H58" s="139"/>
      <c r="I58" s="139"/>
      <c r="J58" s="139"/>
    </row>
    <row customHeight="1" ht="11.25">
      <c r="A59" s="190" t="s">
        <v>630</v>
      </c>
      <c r="B59" s="191" t="s">
        <v>631</v>
      </c>
      <c r="C59" s="190" t="s">
        <v>632</v>
      </c>
      <c r="D59" s="139"/>
      <c r="F59" s="139"/>
      <c r="G59" s="139"/>
      <c r="H59" s="139"/>
      <c r="I59" s="139"/>
      <c r="J59" s="139"/>
    </row>
    <row customHeight="1" ht="11.25">
      <c r="A60" s="190" t="s">
        <v>633</v>
      </c>
      <c r="B60" s="191" t="s">
        <v>634</v>
      </c>
      <c r="C60" s="190" t="s">
        <v>633</v>
      </c>
      <c r="D60" s="139"/>
      <c r="F60" s="139"/>
      <c r="G60" s="139"/>
      <c r="H60" s="139"/>
      <c r="I60" s="139"/>
      <c r="J60" s="139"/>
    </row>
    <row customHeight="1" ht="11.25">
      <c r="A61" s="190" t="s">
        <v>635</v>
      </c>
      <c r="B61" s="191" t="s">
        <v>636</v>
      </c>
      <c r="C61" s="190" t="s">
        <v>635</v>
      </c>
      <c r="D61" s="139"/>
      <c r="F61" s="139"/>
      <c r="G61" s="139"/>
      <c r="H61" s="139"/>
      <c r="I61" s="139"/>
      <c r="J61" s="139"/>
    </row>
    <row customHeight="1" ht="11.25">
      <c r="A62" s="190" t="s">
        <v>637</v>
      </c>
      <c r="B62" s="191" t="s">
        <v>638</v>
      </c>
      <c r="C62" s="190" t="s">
        <v>637</v>
      </c>
      <c r="D62" s="139"/>
      <c r="F62" s="139"/>
      <c r="G62" s="139"/>
      <c r="H62" s="139"/>
      <c r="I62" s="139"/>
      <c r="J62" s="139"/>
    </row>
    <row customHeight="1" ht="11.25">
      <c r="A63" s="190" t="s">
        <v>639</v>
      </c>
      <c r="B63" s="191" t="s">
        <v>640</v>
      </c>
      <c r="C63" s="190" t="s">
        <v>641</v>
      </c>
      <c r="D63" s="139"/>
      <c r="F63" s="139"/>
      <c r="G63" s="139"/>
      <c r="H63" s="139"/>
      <c r="I63" s="139"/>
      <c r="J63" s="139"/>
    </row>
    <row customHeight="1" ht="11.25">
      <c r="A64" s="190" t="s">
        <v>642</v>
      </c>
      <c r="B64" s="191" t="s">
        <v>643</v>
      </c>
      <c r="C64" s="190" t="s">
        <v>642</v>
      </c>
      <c r="D64" s="139"/>
      <c r="F64" s="139"/>
      <c r="G64" s="139"/>
      <c r="H64" s="139"/>
      <c r="I64" s="139"/>
      <c r="J64" s="139"/>
    </row>
    <row customHeight="1" ht="11.25">
      <c r="A65" s="190" t="s">
        <v>644</v>
      </c>
      <c r="B65" s="191" t="s">
        <v>645</v>
      </c>
      <c r="C65" s="190" t="s">
        <v>646</v>
      </c>
      <c r="D65" s="139"/>
      <c r="F65" s="139"/>
      <c r="G65" s="139"/>
      <c r="H65" s="139"/>
      <c r="I65" s="139"/>
      <c r="J65" s="139"/>
    </row>
    <row customHeight="1" ht="11.25">
      <c r="A66" s="190" t="s">
        <v>647</v>
      </c>
      <c r="B66" s="191" t="s">
        <v>648</v>
      </c>
      <c r="C66" s="190" t="s">
        <v>647</v>
      </c>
      <c r="D66" s="139"/>
      <c r="F66" s="139"/>
      <c r="G66" s="139"/>
      <c r="H66" s="139"/>
      <c r="I66" s="139"/>
      <c r="J66" s="139"/>
    </row>
    <row customHeight="1" ht="11.25">
      <c r="A67" s="190" t="s">
        <v>18</v>
      </c>
      <c r="B67" s="191" t="s">
        <v>649</v>
      </c>
      <c r="C67" s="190" t="s">
        <v>18</v>
      </c>
      <c r="D67" s="139"/>
      <c r="F67" s="139"/>
      <c r="G67" s="139"/>
      <c r="H67" s="139"/>
      <c r="I67" s="139"/>
      <c r="J67" s="139"/>
    </row>
    <row customHeight="1" ht="11.25">
      <c r="A68" s="190" t="s">
        <v>650</v>
      </c>
      <c r="B68" s="191" t="s">
        <v>651</v>
      </c>
      <c r="C68" s="190" t="s">
        <v>650</v>
      </c>
      <c r="D68" s="139"/>
      <c r="F68" s="139"/>
      <c r="G68" s="139"/>
      <c r="H68" s="139"/>
      <c r="I68" s="139"/>
      <c r="J68" s="139"/>
    </row>
    <row customHeight="1" ht="11.25">
      <c r="A69" s="190" t="s">
        <v>652</v>
      </c>
      <c r="B69" s="191" t="s">
        <v>653</v>
      </c>
      <c r="C69" s="190" t="s">
        <v>652</v>
      </c>
      <c r="D69" s="139"/>
      <c r="F69" s="139"/>
      <c r="G69" s="139"/>
      <c r="H69" s="139"/>
      <c r="I69" s="139"/>
      <c r="J69" s="139"/>
    </row>
    <row customHeight="1" ht="11.25">
      <c r="A70" s="190" t="s">
        <v>654</v>
      </c>
      <c r="B70" s="191" t="s">
        <v>655</v>
      </c>
      <c r="C70" s="190" t="s">
        <v>654</v>
      </c>
      <c r="D70" s="139"/>
      <c r="F70" s="139"/>
      <c r="G70" s="139"/>
      <c r="H70" s="139"/>
      <c r="I70" s="139"/>
      <c r="J70" s="139"/>
    </row>
    <row customHeight="1" ht="11.25">
      <c r="A71" s="190" t="s">
        <v>656</v>
      </c>
      <c r="B71" s="191" t="s">
        <v>657</v>
      </c>
      <c r="C71" s="190" t="s">
        <v>656</v>
      </c>
      <c r="D71" s="139"/>
      <c r="F71" s="139"/>
      <c r="G71" s="139"/>
      <c r="H71" s="139"/>
      <c r="I71" s="139"/>
      <c r="J71" s="139"/>
    </row>
    <row customHeight="1" ht="11.25">
      <c r="A72" s="190" t="s">
        <v>658</v>
      </c>
      <c r="B72" s="191" t="s">
        <v>659</v>
      </c>
      <c r="C72" s="190" t="s">
        <v>658</v>
      </c>
      <c r="D72" s="139"/>
      <c r="F72" s="139"/>
      <c r="G72" s="139"/>
      <c r="H72" s="139"/>
      <c r="I72" s="139"/>
      <c r="J72" s="139"/>
    </row>
    <row customHeight="1" ht="11.25">
      <c r="A73" s="190" t="s">
        <v>660</v>
      </c>
      <c r="B73" s="191" t="s">
        <v>661</v>
      </c>
      <c r="C73" s="190" t="s">
        <v>660</v>
      </c>
      <c r="D73" s="139"/>
      <c r="F73" s="139"/>
      <c r="G73" s="139"/>
      <c r="H73" s="139"/>
      <c r="I73" s="139"/>
      <c r="J73" s="139"/>
    </row>
    <row customHeight="1" ht="11.25">
      <c r="A74" s="190" t="s">
        <v>662</v>
      </c>
      <c r="B74" s="191" t="s">
        <v>663</v>
      </c>
      <c r="C74" s="190" t="s">
        <v>662</v>
      </c>
      <c r="D74" s="139"/>
      <c r="F74" s="139"/>
      <c r="G74" s="139"/>
      <c r="H74" s="139"/>
      <c r="I74" s="139"/>
      <c r="J74" s="139"/>
    </row>
    <row customHeight="1" ht="11.25">
      <c r="A75" s="190" t="s">
        <v>664</v>
      </c>
      <c r="B75" s="191" t="s">
        <v>665</v>
      </c>
      <c r="C75" s="190" t="s">
        <v>664</v>
      </c>
      <c r="D75" s="139"/>
      <c r="F75" s="139"/>
      <c r="G75" s="139"/>
      <c r="H75" s="139"/>
      <c r="I75" s="139"/>
      <c r="J75" s="139"/>
    </row>
    <row customHeight="1" ht="11.25">
      <c r="A76" s="190" t="s">
        <v>666</v>
      </c>
      <c r="B76" s="191" t="s">
        <v>667</v>
      </c>
      <c r="C76" s="190" t="s">
        <v>666</v>
      </c>
      <c r="D76" s="139"/>
      <c r="F76" s="139"/>
      <c r="G76" s="139"/>
      <c r="H76" s="139"/>
      <c r="I76" s="139"/>
      <c r="J76" s="139"/>
    </row>
    <row customHeight="1" ht="11.25">
      <c r="A77" s="190" t="s">
        <v>668</v>
      </c>
      <c r="B77" s="191" t="s">
        <v>669</v>
      </c>
      <c r="C77" s="190" t="s">
        <v>668</v>
      </c>
      <c r="D77" s="139"/>
      <c r="F77" s="139"/>
      <c r="G77" s="139"/>
      <c r="H77" s="139"/>
      <c r="I77" s="139"/>
      <c r="J77" s="139"/>
    </row>
    <row customHeight="1" ht="11.25">
      <c r="A78" s="190" t="s">
        <v>670</v>
      </c>
      <c r="B78" s="191" t="s">
        <v>671</v>
      </c>
      <c r="C78" s="190" t="s">
        <v>670</v>
      </c>
      <c r="D78" s="139"/>
      <c r="F78" s="139"/>
      <c r="G78" s="139"/>
      <c r="H78" s="139"/>
      <c r="I78" s="139"/>
      <c r="J78" s="139"/>
    </row>
    <row customHeight="1" ht="11.25">
      <c r="A79" s="190" t="s">
        <v>672</v>
      </c>
      <c r="B79" s="191" t="s">
        <v>673</v>
      </c>
      <c r="C79" s="190" t="s">
        <v>672</v>
      </c>
      <c r="D79" s="139"/>
      <c r="F79" s="139"/>
      <c r="G79" s="139"/>
      <c r="H79" s="139"/>
      <c r="I79" s="139"/>
      <c r="J79" s="139"/>
    </row>
    <row customHeight="1" ht="11.25">
      <c r="A80" s="190" t="s">
        <v>674</v>
      </c>
      <c r="B80" s="191" t="s">
        <v>675</v>
      </c>
      <c r="C80" s="190" t="s">
        <v>676</v>
      </c>
      <c r="D80" s="139"/>
      <c r="F80" s="139"/>
      <c r="G80" s="139"/>
      <c r="H80" s="139"/>
      <c r="I80" s="139"/>
      <c r="J80" s="139"/>
    </row>
    <row customHeight="1" ht="11.25">
      <c r="A81" s="190" t="s">
        <v>677</v>
      </c>
      <c r="B81" s="191" t="s">
        <v>678</v>
      </c>
      <c r="C81" s="190" t="s">
        <v>677</v>
      </c>
      <c r="D81" s="139"/>
      <c r="F81" s="139"/>
      <c r="G81" s="139"/>
      <c r="H81" s="139"/>
      <c r="I81" s="139"/>
      <c r="J81" s="139"/>
    </row>
    <row customHeight="1" ht="11.25">
      <c r="A82" s="190" t="s">
        <v>679</v>
      </c>
      <c r="B82" s="191" t="s">
        <v>680</v>
      </c>
      <c r="C82" s="190" t="s">
        <v>679</v>
      </c>
      <c r="D82" s="139"/>
      <c r="F82" s="139"/>
      <c r="G82" s="139"/>
      <c r="H82" s="139"/>
      <c r="I82" s="139"/>
      <c r="J82" s="139"/>
    </row>
    <row customHeight="1" ht="11.25">
      <c r="A83" s="190" t="s">
        <v>681</v>
      </c>
      <c r="B83" s="191" t="s">
        <v>682</v>
      </c>
      <c r="C83" s="190" t="s">
        <v>681</v>
      </c>
      <c r="D83" s="139"/>
      <c r="F83" s="139"/>
      <c r="G83" s="139"/>
      <c r="H83" s="139"/>
      <c r="I83" s="139"/>
      <c r="J83" s="139"/>
    </row>
    <row customHeight="1" ht="11.25">
      <c r="A84" s="193" t="s">
        <v>683</v>
      </c>
      <c r="B84" s="194"/>
      <c r="C84" s="193"/>
      <c r="D84" s="139"/>
      <c r="F84" s="139"/>
      <c r="G84" s="139"/>
      <c r="H84" s="139"/>
      <c r="I84" s="139"/>
      <c r="J84" s="139"/>
    </row>
    <row customHeight="1" ht="11.25">
      <c r="A85" s="190" t="s">
        <v>684</v>
      </c>
      <c r="B85" s="191" t="s">
        <v>685</v>
      </c>
      <c r="C85" s="190" t="s">
        <v>684</v>
      </c>
      <c r="D85" s="139"/>
      <c r="F85" s="139"/>
      <c r="G85" s="139"/>
      <c r="H85" s="139"/>
      <c r="I85" s="139"/>
      <c r="J85" s="139"/>
    </row>
    <row customHeight="1" ht="11.25">
      <c r="A86" s="190" t="s">
        <v>686</v>
      </c>
      <c r="B86" s="191" t="s">
        <v>687</v>
      </c>
      <c r="C86" s="190" t="s">
        <v>688</v>
      </c>
      <c r="D86" s="139"/>
      <c r="F86" s="139"/>
      <c r="G86" s="139"/>
      <c r="H86" s="139"/>
      <c r="I86" s="139"/>
      <c r="J86" s="139"/>
    </row>
    <row customHeight="1" ht="11.25">
      <c r="A87" s="190" t="s">
        <v>689</v>
      </c>
      <c r="B87" s="191" t="s">
        <v>690</v>
      </c>
      <c r="C87" s="190" t="s">
        <v>691</v>
      </c>
      <c r="D87" s="139"/>
      <c r="F87" s="139"/>
      <c r="G87" s="139"/>
      <c r="H87" s="139"/>
      <c r="I87" s="139"/>
      <c r="J87" s="139"/>
    </row>
    <row customHeight="1" ht="11.25">
      <c r="A88" s="190" t="s">
        <v>692</v>
      </c>
      <c r="B88" s="191" t="s">
        <v>693</v>
      </c>
      <c r="C88" s="190" t="s">
        <v>692</v>
      </c>
      <c r="D88" s="139"/>
      <c r="F88" s="139"/>
      <c r="G88" s="139"/>
      <c r="H88" s="139"/>
      <c r="I88" s="139"/>
      <c r="J88" s="139"/>
    </row>
    <row customHeight="1" ht="11.25">
      <c r="A89" s="190" t="s">
        <v>694</v>
      </c>
      <c r="B89" s="191" t="s">
        <v>695</v>
      </c>
      <c r="C89" s="190" t="s">
        <v>694</v>
      </c>
      <c r="D89" s="139"/>
      <c r="F89" s="139"/>
      <c r="G89" s="139"/>
      <c r="H89" s="139"/>
      <c r="I89" s="139"/>
      <c r="J89" s="139"/>
    </row>
    <row customHeight="1" ht="11.25">
      <c r="A90" s="190" t="s">
        <v>696</v>
      </c>
      <c r="B90" s="191" t="s">
        <v>697</v>
      </c>
      <c r="C90" s="190" t="s">
        <v>696</v>
      </c>
      <c r="D90" s="139"/>
      <c r="F90" s="139"/>
      <c r="G90" s="139"/>
      <c r="H90" s="139"/>
      <c r="I90" s="139"/>
      <c r="J90" s="139"/>
    </row>
    <row customHeight="1" ht="11.25">
      <c r="A91" s="139"/>
      <c r="B91" s="139"/>
      <c r="C91" s="146"/>
      <c r="D91" s="139"/>
      <c r="F91" s="139"/>
      <c r="G91" s="139"/>
      <c r="H91" s="139"/>
      <c r="I91" s="139"/>
      <c r="J91" s="139"/>
    </row>
    <row customHeight="1" ht="11.25">
      <c r="A92" s="139"/>
      <c r="B92" s="139"/>
      <c r="C92" s="139"/>
      <c r="D92" s="139"/>
      <c r="F92" s="139"/>
      <c r="G92" s="139"/>
      <c r="H92" s="139"/>
      <c r="I92" s="139"/>
      <c r="J92" s="139"/>
    </row>
    <row customHeight="1" ht="11.25">
      <c r="A93" s="139"/>
      <c r="B93" s="139"/>
      <c r="C93" s="139"/>
      <c r="D93" s="139"/>
      <c r="F93" s="139"/>
      <c r="G93" s="139"/>
      <c r="H93" s="139"/>
      <c r="I93" s="139"/>
      <c r="J93" s="139"/>
    </row>
    <row customHeight="1" ht="11.25">
      <c r="A94" s="139"/>
      <c r="B94" s="139"/>
      <c r="C94" s="139"/>
      <c r="D94" s="139"/>
      <c r="F94" s="139"/>
      <c r="G94" s="139"/>
      <c r="H94" s="139"/>
      <c r="I94" s="139"/>
      <c r="J94" s="139"/>
    </row>
    <row customHeight="1" ht="11.25">
      <c r="A95" s="139"/>
      <c r="B95" s="139"/>
      <c r="C95" s="139"/>
      <c r="D95" s="139"/>
      <c r="F95" s="139"/>
      <c r="G95" s="139"/>
      <c r="H95" s="139"/>
      <c r="I95" s="139"/>
      <c r="J95" s="139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6FD4C4C-4A5E-9FE8-0028-1BC51ECC6F78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50" width="23.8515625" customWidth="1"/>
    <col min="3" max="3" style="50" width="3.7109375" customWidth="1"/>
    <col min="4" max="4" style="50" width="10.7109375" customWidth="1"/>
    <col min="5" max="5" style="50" width="12.7109375" customWidth="1"/>
    <col min="6" max="6" style="50" width="10.7109375" customWidth="1"/>
    <col min="7" max="7" style="50" width="6.7109375" customWidth="1"/>
    <col min="8" max="12" style="50" width="5.7109375" customWidth="1"/>
    <col min="13" max="13" style="50" width="2.7109375" customWidth="1"/>
    <col min="14" max="19" style="50" width="5.7109375" customWidth="1"/>
    <col min="20" max="20" style="50" width="38.7109375" customWidth="1"/>
  </cols>
  <sheetData>
    <row r="2" customHeight="1" ht="10.5">
      <c r="A2" s="226" t="s">
        <v>698</v>
      </c>
      <c r="B2" s="226"/>
    </row>
    <row s="139" customFormat="1" customHeight="1" ht="12">
      <c r="C3" s="181" t="s">
        <v>173</v>
      </c>
      <c r="D3" s="163" t="str">
        <f>"1.2."&amp;N3</f>
        <v>1.2.TBD</v>
      </c>
      <c r="E3" s="185"/>
      <c r="F3" s="182" t="s">
        <v>157</v>
      </c>
      <c r="G3" s="182">
        <v>30</v>
      </c>
      <c r="H3" s="110">
        <f>SUM(I3:L3)</f>
        <v>0</v>
      </c>
      <c r="I3" s="120"/>
      <c r="J3" s="120"/>
      <c r="K3" s="120"/>
      <c r="L3" s="120"/>
      <c r="N3" s="180" t="s">
        <v>699</v>
      </c>
      <c r="O3" s="179"/>
      <c r="P3" s="179"/>
      <c r="Q3" s="179"/>
      <c r="R3" s="179"/>
      <c r="S3" s="180"/>
      <c r="T3" s="180" t="s">
        <v>700</v>
      </c>
    </row>
    <row r="5" customHeight="1" ht="10.5">
      <c r="A5" s="226" t="s">
        <v>701</v>
      </c>
      <c r="B5" s="226"/>
    </row>
    <row s="139" customFormat="1" customHeight="1" ht="12">
      <c r="C6" s="181" t="s">
        <v>173</v>
      </c>
      <c r="D6" s="163" t="str">
        <f>"1.3."&amp;N6</f>
        <v>1.3.TBD</v>
      </c>
      <c r="E6" s="185"/>
      <c r="F6" s="182" t="s">
        <v>157</v>
      </c>
      <c r="G6" s="182" t="s">
        <v>168</v>
      </c>
      <c r="H6" s="110">
        <f>SUM(I6:L6)</f>
        <v>0</v>
      </c>
      <c r="I6" s="120"/>
      <c r="J6" s="120"/>
      <c r="K6" s="120"/>
      <c r="L6" s="120"/>
      <c r="N6" s="180" t="s">
        <v>699</v>
      </c>
      <c r="O6" s="179"/>
      <c r="P6" s="179"/>
      <c r="Q6" s="179"/>
      <c r="R6" s="179"/>
      <c r="S6" s="180"/>
      <c r="T6" s="180" t="s">
        <v>702</v>
      </c>
    </row>
    <row r="8" customHeight="1" ht="10.5">
      <c r="A8" s="226" t="s">
        <v>703</v>
      </c>
      <c r="B8" s="226"/>
    </row>
    <row s="139" customFormat="1" customHeight="1" ht="12">
      <c r="C9" s="181" t="s">
        <v>173</v>
      </c>
      <c r="D9" s="163" t="str">
        <f>"1.4."&amp;N9</f>
        <v>1.4.TBD</v>
      </c>
      <c r="E9" s="185"/>
      <c r="F9" s="182" t="s">
        <v>157</v>
      </c>
      <c r="G9" s="182" t="s">
        <v>172</v>
      </c>
      <c r="H9" s="110">
        <f>SUM(I9:L9)</f>
        <v>0</v>
      </c>
      <c r="I9" s="120"/>
      <c r="J9" s="120"/>
      <c r="K9" s="120"/>
      <c r="L9" s="120"/>
      <c r="N9" s="180" t="s">
        <v>699</v>
      </c>
      <c r="O9" s="179"/>
      <c r="P9" s="179"/>
      <c r="Q9" s="179"/>
      <c r="R9" s="179"/>
      <c r="S9" s="180"/>
      <c r="T9" s="180" t="s">
        <v>179</v>
      </c>
    </row>
    <row r="11" customHeight="1" ht="10.5">
      <c r="A11" s="226" t="s">
        <v>704</v>
      </c>
      <c r="B11" s="226"/>
    </row>
    <row s="139" customFormat="1" customHeight="1" ht="12">
      <c r="C12" s="181" t="s">
        <v>173</v>
      </c>
      <c r="D12" s="163" t="str">
        <f>"4.3."&amp;N12</f>
        <v>4.3.TBD</v>
      </c>
      <c r="E12" s="185"/>
      <c r="F12" s="182" t="s">
        <v>157</v>
      </c>
      <c r="G12" s="182" t="s">
        <v>238</v>
      </c>
      <c r="H12" s="110">
        <f>SUM(I12:L12)</f>
        <v>0</v>
      </c>
      <c r="I12" s="120"/>
      <c r="J12" s="120"/>
      <c r="K12" s="120"/>
      <c r="L12" s="120"/>
      <c r="N12" s="180" t="s">
        <v>699</v>
      </c>
      <c r="O12" s="179"/>
      <c r="P12" s="179"/>
      <c r="Q12" s="179"/>
      <c r="R12" s="179"/>
      <c r="S12" s="180"/>
      <c r="T12" s="180" t="s">
        <v>239</v>
      </c>
    </row>
    <row r="14" customHeight="1" ht="10.5">
      <c r="A14" s="226" t="s">
        <v>705</v>
      </c>
      <c r="B14" s="226"/>
    </row>
    <row s="139" customFormat="1" customHeight="1" ht="12">
      <c r="C15" s="181" t="s">
        <v>173</v>
      </c>
      <c r="D15" s="163" t="str">
        <f>"12.2."&amp;N15</f>
        <v>12.2.TBD</v>
      </c>
      <c r="E15" s="185"/>
      <c r="F15" s="184" t="s">
        <v>275</v>
      </c>
      <c r="G15" s="184" t="s">
        <v>280</v>
      </c>
      <c r="H15" s="110">
        <f>SUM(I15:L15)</f>
        <v>0</v>
      </c>
      <c r="I15" s="120"/>
      <c r="J15" s="120"/>
      <c r="K15" s="120"/>
      <c r="L15" s="120"/>
      <c r="N15" s="180" t="s">
        <v>699</v>
      </c>
      <c r="O15" s="179"/>
      <c r="P15" s="179"/>
      <c r="Q15" s="179"/>
      <c r="R15" s="179"/>
      <c r="S15" s="180"/>
      <c r="T15" s="180" t="s">
        <v>706</v>
      </c>
    </row>
    <row r="17" customHeight="1" ht="10.5">
      <c r="A17" s="226" t="s">
        <v>707</v>
      </c>
      <c r="B17" s="226"/>
    </row>
    <row s="139" customFormat="1" customHeight="1" ht="12">
      <c r="C18" s="181" t="s">
        <v>173</v>
      </c>
      <c r="D18" s="163" t="str">
        <f>"12.3."&amp;N18</f>
        <v>12.3.TBD</v>
      </c>
      <c r="E18" s="185"/>
      <c r="F18" s="184" t="s">
        <v>275</v>
      </c>
      <c r="G18" s="184" t="s">
        <v>283</v>
      </c>
      <c r="H18" s="110">
        <f>SUM(I18:L18)</f>
        <v>0</v>
      </c>
      <c r="I18" s="120"/>
      <c r="J18" s="120"/>
      <c r="K18" s="120"/>
      <c r="L18" s="120"/>
      <c r="N18" s="180" t="s">
        <v>699</v>
      </c>
      <c r="O18" s="179"/>
      <c r="P18" s="179"/>
      <c r="Q18" s="179"/>
      <c r="R18" s="179"/>
      <c r="S18" s="180"/>
      <c r="T18" s="180" t="s">
        <v>708</v>
      </c>
    </row>
    <row r="20" customHeight="1" ht="10.5">
      <c r="A20" s="226" t="s">
        <v>709</v>
      </c>
      <c r="B20" s="226"/>
    </row>
    <row s="139" customFormat="1" customHeight="1" ht="12">
      <c r="C21" s="181" t="s">
        <v>173</v>
      </c>
      <c r="D21" s="163" t="str">
        <f>"12.4."&amp;N21</f>
        <v>12.4.TBD</v>
      </c>
      <c r="E21" s="185"/>
      <c r="F21" s="184" t="s">
        <v>275</v>
      </c>
      <c r="G21" s="184" t="s">
        <v>286</v>
      </c>
      <c r="H21" s="110">
        <f>SUM(I21:L21)</f>
        <v>0</v>
      </c>
      <c r="I21" s="120"/>
      <c r="J21" s="120"/>
      <c r="K21" s="120"/>
      <c r="L21" s="120"/>
      <c r="N21" s="180" t="s">
        <v>699</v>
      </c>
      <c r="O21" s="179"/>
      <c r="P21" s="179"/>
      <c r="Q21" s="179"/>
      <c r="R21" s="179"/>
      <c r="S21" s="180"/>
      <c r="T21" s="180" t="s">
        <v>287</v>
      </c>
    </row>
    <row r="23" customHeight="1" ht="10.5">
      <c r="A23" s="226" t="s">
        <v>710</v>
      </c>
      <c r="B23" s="226"/>
    </row>
    <row s="139" customFormat="1" customHeight="1" ht="12">
      <c r="C24" s="181" t="s">
        <v>173</v>
      </c>
      <c r="D24" s="163" t="str">
        <f>"15.3."&amp;N24</f>
        <v>15.3.TBD</v>
      </c>
      <c r="E24" s="185"/>
      <c r="F24" s="184" t="s">
        <v>275</v>
      </c>
      <c r="G24" s="184" t="s">
        <v>314</v>
      </c>
      <c r="H24" s="110">
        <f>SUM(I24:L24)</f>
        <v>0</v>
      </c>
      <c r="I24" s="120"/>
      <c r="J24" s="120"/>
      <c r="K24" s="120"/>
      <c r="L24" s="120"/>
      <c r="N24" s="180" t="s">
        <v>699</v>
      </c>
      <c r="O24" s="179"/>
      <c r="P24" s="179"/>
      <c r="Q24" s="179"/>
      <c r="R24" s="179"/>
      <c r="S24" s="180"/>
      <c r="T24" s="180" t="s">
        <v>315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0D03968-5408-C6D5-F548-C16F79EE17D8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34.140625" customWidth="1"/>
    <col min="3" max="3" style="50" width="35.7109375" customWidth="1"/>
  </cols>
  <sheetData>
    <row customHeight="1" ht="11.25">
      <c r="B1" s="50" t="s">
        <v>711</v>
      </c>
      <c r="C1" s="50" t="s">
        <v>712</v>
      </c>
    </row>
    <row customHeight="1" ht="11.25">
      <c r="B2" s="99" t="s">
        <v>713</v>
      </c>
      <c r="C2" s="99" t="s">
        <v>714</v>
      </c>
      <c r="D2" s="0" t="s">
        <v>715</v>
      </c>
      <c r="E2" s="0" t="s">
        <v>716</v>
      </c>
    </row>
    <row customHeight="1" ht="10.5">
      <c r="B3" s="50" t="s">
        <v>717</v>
      </c>
      <c r="C3" s="50" t="s">
        <v>718</v>
      </c>
      <c r="D3" s="0">
        <v>2025</v>
      </c>
      <c r="E3" s="0" t="s">
        <v>719</v>
      </c>
    </row>
    <row customHeight="1" ht="10.5">
      <c r="B4" s="50" t="s">
        <v>720</v>
      </c>
      <c r="C4" s="50" t="s">
        <v>721</v>
      </c>
      <c r="D4" s="0">
        <v>2025</v>
      </c>
      <c r="E4" s="0" t="s">
        <v>719</v>
      </c>
    </row>
    <row customHeight="1" ht="10.5">
      <c r="B5" s="50" t="s">
        <v>722</v>
      </c>
      <c r="C5" s="50" t="s">
        <v>723</v>
      </c>
      <c r="D5" s="0">
        <v>2025</v>
      </c>
      <c r="E5" s="0" t="s">
        <v>719</v>
      </c>
    </row>
    <row customHeight="1" ht="10.5">
      <c r="B6" s="50" t="s">
        <v>724</v>
      </c>
      <c r="C6" s="50" t="s">
        <v>725</v>
      </c>
      <c r="D6" s="0">
        <v>2025</v>
      </c>
      <c r="E6" s="0" t="s">
        <v>719</v>
      </c>
    </row>
    <row customHeight="1" ht="10.5">
      <c r="B7" s="50" t="s">
        <v>726</v>
      </c>
      <c r="C7" s="50" t="s">
        <v>727</v>
      </c>
      <c r="D7" s="0">
        <v>2025</v>
      </c>
      <c r="E7" s="0" t="s">
        <v>719</v>
      </c>
    </row>
    <row customHeight="1" ht="10.5">
      <c r="B8" s="50" t="s">
        <v>728</v>
      </c>
      <c r="C8" s="50" t="s">
        <v>729</v>
      </c>
      <c r="D8" s="0">
        <v>2025</v>
      </c>
      <c r="E8" s="0" t="s">
        <v>719</v>
      </c>
    </row>
    <row customHeight="1" ht="10.5">
      <c r="B9" s="50" t="s">
        <v>730</v>
      </c>
      <c r="C9" s="50" t="s">
        <v>731</v>
      </c>
      <c r="D9" s="0">
        <v>2025</v>
      </c>
      <c r="E9" s="0" t="s">
        <v>719</v>
      </c>
    </row>
    <row customHeight="1" ht="10.5">
      <c r="B10" s="50" t="s">
        <v>732</v>
      </c>
      <c r="C10" s="50" t="s">
        <v>733</v>
      </c>
      <c r="D10" s="0">
        <v>2025</v>
      </c>
      <c r="E10" s="0" t="s">
        <v>719</v>
      </c>
    </row>
    <row customHeight="1" ht="10.5">
      <c r="B11" s="50" t="s">
        <v>734</v>
      </c>
      <c r="C11" s="50" t="s">
        <v>735</v>
      </c>
      <c r="D11" s="0">
        <v>2025</v>
      </c>
      <c r="E11" s="0" t="s">
        <v>719</v>
      </c>
    </row>
    <row customHeight="1" ht="10.5">
      <c r="B12" s="50" t="s">
        <v>736</v>
      </c>
      <c r="C12" s="50" t="s">
        <v>737</v>
      </c>
      <c r="D12" s="0">
        <v>2025</v>
      </c>
      <c r="E12" s="0" t="s">
        <v>719</v>
      </c>
    </row>
    <row customHeight="1" ht="10.5">
      <c r="B13" s="50" t="s">
        <v>738</v>
      </c>
      <c r="C13" s="50" t="s">
        <v>739</v>
      </c>
      <c r="D13" s="0">
        <v>2025</v>
      </c>
      <c r="E13" s="0" t="s">
        <v>719</v>
      </c>
    </row>
    <row customHeight="1" ht="10.5">
      <c r="B14" s="50" t="s">
        <v>740</v>
      </c>
      <c r="C14" s="50" t="s">
        <v>741</v>
      </c>
      <c r="D14" s="0">
        <v>2025</v>
      </c>
      <c r="E14" s="0" t="s">
        <v>719</v>
      </c>
    </row>
    <row customHeight="1" ht="10.5">
      <c r="B15" s="50" t="s">
        <v>742</v>
      </c>
      <c r="C15" s="50" t="s">
        <v>743</v>
      </c>
      <c r="D15" s="0">
        <v>2025</v>
      </c>
      <c r="E15" s="0" t="s">
        <v>719</v>
      </c>
    </row>
    <row customHeight="1" ht="10.5">
      <c r="B16" s="50" t="s">
        <v>744</v>
      </c>
      <c r="C16" s="50" t="s">
        <v>745</v>
      </c>
      <c r="D16" s="0">
        <v>2025</v>
      </c>
      <c r="E16" s="0" t="s">
        <v>719</v>
      </c>
    </row>
    <row customHeight="1" ht="10.5">
      <c r="B17" s="50" t="s">
        <v>746</v>
      </c>
      <c r="C17" s="50" t="s">
        <v>747</v>
      </c>
      <c r="D17" s="0">
        <v>2025</v>
      </c>
      <c r="E17" s="0" t="s">
        <v>719</v>
      </c>
    </row>
    <row customHeight="1" ht="10.5">
      <c r="B18" s="50" t="s">
        <v>748</v>
      </c>
      <c r="C18" s="50" t="s">
        <v>749</v>
      </c>
      <c r="D18" s="0">
        <v>2025</v>
      </c>
      <c r="E18" s="0" t="s">
        <v>719</v>
      </c>
    </row>
    <row customHeight="1" ht="10.5">
      <c r="B19" s="50" t="s">
        <v>748</v>
      </c>
      <c r="C19" s="50" t="s">
        <v>750</v>
      </c>
      <c r="D19" s="0">
        <v>2025</v>
      </c>
      <c r="E19" s="0" t="s">
        <v>719</v>
      </c>
    </row>
    <row customHeight="1" ht="10.5">
      <c r="B20" s="50" t="s">
        <v>748</v>
      </c>
      <c r="C20" s="50" t="s">
        <v>751</v>
      </c>
      <c r="D20" s="0">
        <v>2025</v>
      </c>
      <c r="E20" s="0" t="s">
        <v>719</v>
      </c>
    </row>
    <row customHeight="1" ht="10.5">
      <c r="B21" s="50" t="s">
        <v>748</v>
      </c>
      <c r="C21" s="50" t="s">
        <v>752</v>
      </c>
      <c r="D21" s="0">
        <v>2025</v>
      </c>
      <c r="E21" s="0" t="s">
        <v>719</v>
      </c>
    </row>
    <row customHeight="1" ht="10.5">
      <c r="B22" s="50" t="s">
        <v>748</v>
      </c>
      <c r="C22" s="50" t="s">
        <v>753</v>
      </c>
      <c r="D22" s="0">
        <v>2025</v>
      </c>
      <c r="E22" s="0" t="s">
        <v>719</v>
      </c>
    </row>
    <row customHeight="1" ht="10.5">
      <c r="B23" s="50" t="s">
        <v>748</v>
      </c>
      <c r="C23" s="50" t="s">
        <v>754</v>
      </c>
      <c r="D23" s="0">
        <v>2025</v>
      </c>
      <c r="E23" s="0" t="s">
        <v>719</v>
      </c>
    </row>
    <row customHeight="1" ht="10.5">
      <c r="B24" s="50" t="s">
        <v>748</v>
      </c>
      <c r="C24" s="50" t="s">
        <v>755</v>
      </c>
      <c r="D24" s="0">
        <v>2025</v>
      </c>
      <c r="E24" s="0" t="s">
        <v>719</v>
      </c>
    </row>
    <row customHeight="1" ht="10.5">
      <c r="B25" s="50" t="s">
        <v>748</v>
      </c>
      <c r="C25" s="50" t="s">
        <v>756</v>
      </c>
      <c r="D25" s="0">
        <v>2025</v>
      </c>
      <c r="E25" s="0" t="s">
        <v>719</v>
      </c>
    </row>
    <row customHeight="1" ht="10.5">
      <c r="B26" s="50" t="s">
        <v>748</v>
      </c>
      <c r="C26" s="50" t="s">
        <v>757</v>
      </c>
      <c r="D26" s="0">
        <v>2025</v>
      </c>
      <c r="E26" s="0" t="s">
        <v>719</v>
      </c>
    </row>
    <row customHeight="1" ht="10.5">
      <c r="B27" s="50" t="s">
        <v>748</v>
      </c>
      <c r="C27" s="50" t="s">
        <v>758</v>
      </c>
      <c r="D27" s="0">
        <v>2025</v>
      </c>
      <c r="E27" s="0" t="s">
        <v>719</v>
      </c>
    </row>
    <row customHeight="1" ht="10.5">
      <c r="B28" s="50" t="s">
        <v>748</v>
      </c>
      <c r="C28" s="50" t="s">
        <v>759</v>
      </c>
      <c r="D28" s="0">
        <v>2025</v>
      </c>
      <c r="E28" s="0" t="s">
        <v>719</v>
      </c>
    </row>
    <row customHeight="1" ht="10.5">
      <c r="B29" s="50" t="s">
        <v>748</v>
      </c>
      <c r="C29" s="50" t="s">
        <v>760</v>
      </c>
      <c r="D29" s="0">
        <v>2025</v>
      </c>
      <c r="E29" s="0" t="s">
        <v>719</v>
      </c>
    </row>
    <row customHeight="1" ht="10.5">
      <c r="B30" s="50" t="s">
        <v>748</v>
      </c>
      <c r="C30" s="50" t="s">
        <v>761</v>
      </c>
      <c r="D30" s="0">
        <v>2025</v>
      </c>
      <c r="E30" s="0" t="s">
        <v>719</v>
      </c>
    </row>
    <row customHeight="1" ht="10.5">
      <c r="B31" s="50" t="s">
        <v>748</v>
      </c>
      <c r="C31" s="50" t="s">
        <v>49</v>
      </c>
      <c r="D31" s="0">
        <v>2025</v>
      </c>
      <c r="E31" s="0" t="s">
        <v>719</v>
      </c>
    </row>
    <row customHeight="1" ht="10.5">
      <c r="B32" s="50" t="s">
        <v>748</v>
      </c>
      <c r="C32" s="50" t="s">
        <v>762</v>
      </c>
      <c r="D32" s="0">
        <v>2025</v>
      </c>
      <c r="E32" s="0" t="s">
        <v>719</v>
      </c>
    </row>
    <row customHeight="1" ht="10.5">
      <c r="B33" s="50" t="s">
        <v>748</v>
      </c>
      <c r="C33" s="50" t="s">
        <v>763</v>
      </c>
      <c r="D33" s="0">
        <v>2025</v>
      </c>
      <c r="E33" s="0" t="s">
        <v>719</v>
      </c>
    </row>
    <row customHeight="1" ht="10.5">
      <c r="B34" s="50" t="s">
        <v>748</v>
      </c>
      <c r="C34" s="50" t="s">
        <v>764</v>
      </c>
      <c r="D34" s="0">
        <v>2025</v>
      </c>
      <c r="E34" s="0" t="s">
        <v>719</v>
      </c>
    </row>
    <row customHeight="1" ht="10.5">
      <c r="B35" s="50" t="s">
        <v>748</v>
      </c>
      <c r="C35" s="50" t="s">
        <v>765</v>
      </c>
      <c r="D35" s="0">
        <v>2025</v>
      </c>
      <c r="E35" s="0" t="s">
        <v>719</v>
      </c>
    </row>
    <row customHeight="1" ht="10.5">
      <c r="B36" s="50" t="s">
        <v>748</v>
      </c>
      <c r="C36" s="50" t="s">
        <v>766</v>
      </c>
      <c r="D36" s="0">
        <v>2025</v>
      </c>
      <c r="E36" s="0" t="s">
        <v>719</v>
      </c>
    </row>
    <row customHeight="1" ht="10.5">
      <c r="B37" s="50" t="s">
        <v>748</v>
      </c>
      <c r="C37" s="50" t="s">
        <v>767</v>
      </c>
      <c r="D37" s="0">
        <v>2025</v>
      </c>
      <c r="E37" s="0" t="s">
        <v>719</v>
      </c>
    </row>
    <row customHeight="1" ht="10.5">
      <c r="B38" s="50" t="s">
        <v>748</v>
      </c>
      <c r="C38" s="50" t="s">
        <v>768</v>
      </c>
      <c r="D38" s="0">
        <v>2025</v>
      </c>
      <c r="E38" s="0" t="s">
        <v>719</v>
      </c>
    </row>
    <row customHeight="1" ht="10.5">
      <c r="B39" s="50" t="s">
        <v>748</v>
      </c>
      <c r="C39" s="50" t="s">
        <v>769</v>
      </c>
      <c r="D39" s="0">
        <v>2025</v>
      </c>
      <c r="E39" s="0" t="s">
        <v>719</v>
      </c>
    </row>
    <row customHeight="1" ht="10.5">
      <c r="B40" s="50" t="s">
        <v>748</v>
      </c>
      <c r="C40" s="50" t="s">
        <v>770</v>
      </c>
      <c r="D40" s="0">
        <v>2025</v>
      </c>
      <c r="E40" s="0" t="s">
        <v>719</v>
      </c>
    </row>
    <row customHeight="1" ht="10.5">
      <c r="B41" s="50" t="s">
        <v>748</v>
      </c>
      <c r="C41" s="50" t="s">
        <v>771</v>
      </c>
      <c r="D41" s="0">
        <v>2025</v>
      </c>
      <c r="E41" s="0" t="s">
        <v>719</v>
      </c>
    </row>
    <row customHeight="1" ht="10.5">
      <c r="B42" s="50" t="s">
        <v>748</v>
      </c>
      <c r="C42" s="50" t="s">
        <v>772</v>
      </c>
      <c r="D42" s="0">
        <v>2025</v>
      </c>
      <c r="E42" s="0" t="s">
        <v>719</v>
      </c>
    </row>
    <row customHeight="1" ht="10.5">
      <c r="B43" s="50" t="s">
        <v>748</v>
      </c>
      <c r="C43" s="50" t="s">
        <v>773</v>
      </c>
      <c r="D43" s="0">
        <v>2025</v>
      </c>
      <c r="E43" s="0" t="s">
        <v>719</v>
      </c>
    </row>
    <row customHeight="1" ht="10.5">
      <c r="B44" s="50" t="s">
        <v>748</v>
      </c>
      <c r="C44" s="50" t="s">
        <v>774</v>
      </c>
      <c r="D44" s="0">
        <v>2025</v>
      </c>
      <c r="E44" s="0" t="s">
        <v>719</v>
      </c>
    </row>
    <row customHeight="1" ht="10.5">
      <c r="B45" s="50" t="s">
        <v>748</v>
      </c>
      <c r="C45" s="50" t="s">
        <v>775</v>
      </c>
      <c r="D45" s="0">
        <v>2025</v>
      </c>
      <c r="E45" s="0" t="s">
        <v>719</v>
      </c>
    </row>
    <row customHeight="1" ht="10.5">
      <c r="B46" s="50" t="s">
        <v>748</v>
      </c>
      <c r="C46" s="50" t="s">
        <v>776</v>
      </c>
      <c r="D46" s="0">
        <v>2025</v>
      </c>
      <c r="E46" s="0" t="s">
        <v>719</v>
      </c>
    </row>
    <row customHeight="1" ht="10.5">
      <c r="B47" s="50" t="s">
        <v>748</v>
      </c>
      <c r="C47" s="50" t="s">
        <v>777</v>
      </c>
      <c r="D47" s="0">
        <v>2025</v>
      </c>
      <c r="E47" s="0" t="s">
        <v>719</v>
      </c>
    </row>
    <row customHeight="1" ht="10.5">
      <c r="B48" s="50" t="s">
        <v>748</v>
      </c>
      <c r="C48" s="50" t="s">
        <v>778</v>
      </c>
      <c r="D48" s="0">
        <v>2025</v>
      </c>
      <c r="E48" s="0" t="s">
        <v>719</v>
      </c>
    </row>
    <row customHeight="1" ht="10.5">
      <c r="B49" s="50" t="s">
        <v>748</v>
      </c>
      <c r="C49" s="50" t="s">
        <v>779</v>
      </c>
      <c r="D49" s="0">
        <v>2025</v>
      </c>
      <c r="E49" s="0" t="s">
        <v>719</v>
      </c>
    </row>
    <row customHeight="1" ht="10.5">
      <c r="B50" s="50" t="s">
        <v>748</v>
      </c>
      <c r="C50" s="50" t="s">
        <v>780</v>
      </c>
      <c r="D50" s="0">
        <v>2025</v>
      </c>
      <c r="E50" s="0" t="s">
        <v>719</v>
      </c>
    </row>
    <row customHeight="1" ht="10.5">
      <c r="B51" s="50" t="s">
        <v>748</v>
      </c>
      <c r="C51" s="50" t="s">
        <v>781</v>
      </c>
      <c r="D51" s="0">
        <v>2025</v>
      </c>
      <c r="E51" s="0" t="s">
        <v>719</v>
      </c>
    </row>
    <row customHeight="1" ht="10.5">
      <c r="B52" s="50" t="s">
        <v>748</v>
      </c>
      <c r="C52" s="50" t="s">
        <v>782</v>
      </c>
      <c r="D52" s="0">
        <v>2025</v>
      </c>
      <c r="E52" s="0" t="s">
        <v>719</v>
      </c>
    </row>
    <row customHeight="1" ht="10.5">
      <c r="B53" s="50" t="s">
        <v>748</v>
      </c>
      <c r="C53" s="50" t="s">
        <v>783</v>
      </c>
      <c r="D53" s="0">
        <v>2025</v>
      </c>
      <c r="E53" s="0" t="s">
        <v>719</v>
      </c>
    </row>
    <row customHeight="1" ht="10.5">
      <c r="B54" s="50" t="s">
        <v>748</v>
      </c>
      <c r="C54" s="50" t="s">
        <v>784</v>
      </c>
      <c r="D54" s="0">
        <v>2025</v>
      </c>
      <c r="E54" s="0" t="s">
        <v>719</v>
      </c>
    </row>
    <row customHeight="1" ht="10.5">
      <c r="B55" s="50" t="s">
        <v>748</v>
      </c>
      <c r="C55" s="50" t="s">
        <v>785</v>
      </c>
      <c r="D55" s="0">
        <v>2025</v>
      </c>
      <c r="E55" s="0" t="s">
        <v>719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B6EC917-47E5-EC32-5F42-49BB87F22D78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0.5">
      <c r="A1" s="50" t="s">
        <v>786</v>
      </c>
      <c r="B1" s="0" t="s">
        <v>787</v>
      </c>
    </row>
    <row customHeight="1" ht="10.5">
      <c r="A2" s="50" t="s">
        <v>788</v>
      </c>
      <c r="B2" s="0" t="s">
        <v>506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360CBC8-A39F-56F8-571B-55326A279EA3}" mc:Ignorable="x14ac xr xr2 xr3">
  <sheetPr>
    <tabColor rgb="FFFFCC99"/>
  </sheetPr>
  <dimension ref="A1:EK10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  <c r="DQ1" s="0" t="s">
        <v>789</v>
      </c>
      <c r="DR1" s="240" t="s">
        <v>790</v>
      </c>
      <c r="DS1" s="240" t="s">
        <v>64</v>
      </c>
      <c r="DT1" s="240" t="s">
        <v>791</v>
      </c>
      <c r="DU1" s="240" t="s">
        <v>67</v>
      </c>
      <c r="DV1" s="240" t="s">
        <v>69</v>
      </c>
      <c r="DW1" s="240" t="s">
        <v>32</v>
      </c>
      <c r="DX1" s="0" t="s">
        <v>33</v>
      </c>
      <c r="DY1" s="0" t="s">
        <v>36</v>
      </c>
      <c r="DZ1" s="0" t="s">
        <v>39</v>
      </c>
      <c r="EA1" s="0" t="s">
        <v>42</v>
      </c>
      <c r="EB1" s="240" t="s">
        <v>792</v>
      </c>
      <c r="EC1" s="240" t="s">
        <v>793</v>
      </c>
      <c r="ED1" s="240" t="s">
        <v>794</v>
      </c>
      <c r="EE1" s="240" t="s">
        <v>795</v>
      </c>
      <c r="EF1" s="0" t="s">
        <v>796</v>
      </c>
      <c r="EG1" s="240" t="s">
        <v>797</v>
      </c>
      <c r="EH1" s="240" t="s">
        <v>798</v>
      </c>
      <c r="EI1" s="240" t="s">
        <v>799</v>
      </c>
    </row>
    <row customHeight="1" ht="10.5">
      <c r="DQ2" s="0" t="s">
        <v>800</v>
      </c>
      <c r="DR2" s="0" t="s">
        <v>801</v>
      </c>
      <c r="DS2" s="0" t="s">
        <v>802</v>
      </c>
      <c r="DT2" s="0" t="s">
        <v>803</v>
      </c>
      <c r="DU2" s="0" t="s">
        <v>804</v>
      </c>
      <c r="DV2" s="0" t="s">
        <v>805</v>
      </c>
      <c r="DW2" s="0" t="s">
        <v>32</v>
      </c>
      <c r="DX2" s="0" t="s">
        <v>806</v>
      </c>
      <c r="DY2" s="0" t="s">
        <v>807</v>
      </c>
      <c r="DZ2" s="0" t="s">
        <v>808</v>
      </c>
      <c r="EA2" s="0" t="s">
        <v>809</v>
      </c>
      <c r="EB2" s="0" t="s">
        <v>810</v>
      </c>
      <c r="EC2" s="0" t="s">
        <v>811</v>
      </c>
      <c r="ED2" s="0" t="s">
        <v>812</v>
      </c>
      <c r="EE2" s="0" t="s">
        <v>813</v>
      </c>
      <c r="EF2" s="0" t="s">
        <v>748</v>
      </c>
      <c r="EG2" s="0" t="s">
        <v>814</v>
      </c>
      <c r="EH2" s="0" t="s">
        <v>815</v>
      </c>
      <c r="EI2" s="0" t="s">
        <v>816</v>
      </c>
    </row>
    <row customHeight="1" ht="10.5">
      <c r="DR3" s="0" t="s">
        <v>18</v>
      </c>
      <c r="DW3" s="0">
        <v>28819374</v>
      </c>
      <c r="DX3" s="0" t="s">
        <v>817</v>
      </c>
      <c r="DY3" s="0" t="s">
        <v>818</v>
      </c>
      <c r="DZ3" s="0" t="s">
        <v>819</v>
      </c>
      <c r="EA3" s="0" t="s">
        <v>820</v>
      </c>
      <c r="EB3" s="241">
        <v>41765</v>
      </c>
      <c r="EF3" s="0" t="s">
        <v>756</v>
      </c>
      <c r="EG3" s="0" t="s">
        <v>821</v>
      </c>
      <c r="EI3" s="0" t="s">
        <v>822</v>
      </c>
    </row>
    <row customHeight="1" ht="10.5">
      <c r="DR4" s="0" t="s">
        <v>18</v>
      </c>
      <c r="DW4" s="0">
        <v>30892006</v>
      </c>
      <c r="DX4" s="0" t="s">
        <v>823</v>
      </c>
      <c r="DY4" s="0" t="s">
        <v>824</v>
      </c>
      <c r="DZ4" s="0" t="s">
        <v>825</v>
      </c>
      <c r="EA4" s="0" t="s">
        <v>826</v>
      </c>
      <c r="EB4" s="241">
        <v>42662</v>
      </c>
      <c r="EF4" s="0" t="s">
        <v>755</v>
      </c>
      <c r="EG4" s="0" t="s">
        <v>827</v>
      </c>
      <c r="EI4" s="0" t="s">
        <v>822</v>
      </c>
    </row>
    <row customHeight="1" ht="10.5">
      <c r="DR5" s="0" t="s">
        <v>18</v>
      </c>
      <c r="DW5" s="0">
        <v>28796046</v>
      </c>
      <c r="DX5" s="0" t="s">
        <v>828</v>
      </c>
      <c r="DY5" s="0" t="s">
        <v>829</v>
      </c>
      <c r="DZ5" s="0" t="s">
        <v>830</v>
      </c>
      <c r="EA5" s="0" t="s">
        <v>831</v>
      </c>
      <c r="EF5" s="0" t="s">
        <v>753</v>
      </c>
      <c r="EG5" s="0" t="s">
        <v>832</v>
      </c>
      <c r="EI5" s="0" t="s">
        <v>822</v>
      </c>
    </row>
    <row customHeight="1" ht="10.5">
      <c r="DR6" s="0" t="s">
        <v>18</v>
      </c>
      <c r="DW6" s="0">
        <v>26522777</v>
      </c>
      <c r="DX6" s="0" t="s">
        <v>833</v>
      </c>
      <c r="DY6" s="0" t="s">
        <v>834</v>
      </c>
      <c r="DZ6" s="0" t="s">
        <v>835</v>
      </c>
      <c r="EA6" s="0" t="s">
        <v>836</v>
      </c>
      <c r="EB6" s="241">
        <v>38534</v>
      </c>
      <c r="EF6" s="0" t="s">
        <v>756</v>
      </c>
      <c r="EG6" s="0" t="s">
        <v>821</v>
      </c>
      <c r="EI6" s="0" t="s">
        <v>822</v>
      </c>
    </row>
    <row customHeight="1" ht="10.5">
      <c r="DR7" s="0" t="s">
        <v>18</v>
      </c>
      <c r="DW7" s="0">
        <v>26318885</v>
      </c>
      <c r="DX7" s="0" t="s">
        <v>837</v>
      </c>
      <c r="DY7" s="0" t="s">
        <v>838</v>
      </c>
      <c r="DZ7" s="0" t="s">
        <v>839</v>
      </c>
      <c r="EA7" s="0" t="s">
        <v>840</v>
      </c>
      <c r="EF7" s="0" t="s">
        <v>753</v>
      </c>
      <c r="EG7" s="0" t="s">
        <v>832</v>
      </c>
      <c r="EI7" s="0" t="s">
        <v>822</v>
      </c>
    </row>
    <row customHeight="1" ht="10.5">
      <c r="DR8" s="0" t="s">
        <v>18</v>
      </c>
      <c r="DW8" s="0">
        <v>31341806</v>
      </c>
      <c r="DX8" s="0" t="s">
        <v>841</v>
      </c>
      <c r="DY8" s="0" t="s">
        <v>842</v>
      </c>
      <c r="DZ8" s="0" t="s">
        <v>843</v>
      </c>
      <c r="EA8" s="0" t="s">
        <v>844</v>
      </c>
      <c r="EF8" s="0" t="s">
        <v>756</v>
      </c>
      <c r="EG8" s="0" t="s">
        <v>821</v>
      </c>
      <c r="EI8" s="0" t="s">
        <v>822</v>
      </c>
    </row>
    <row customHeight="1" ht="10.5">
      <c r="DR9" s="0" t="s">
        <v>18</v>
      </c>
      <c r="DW9" s="0">
        <v>26318876</v>
      </c>
      <c r="DX9" s="0" t="s">
        <v>845</v>
      </c>
      <c r="DY9" s="0" t="s">
        <v>846</v>
      </c>
      <c r="DZ9" s="0" t="s">
        <v>847</v>
      </c>
      <c r="EA9" s="0" t="s">
        <v>848</v>
      </c>
      <c r="EF9" s="0" t="s">
        <v>756</v>
      </c>
      <c r="EG9" s="0" t="s">
        <v>821</v>
      </c>
      <c r="EI9" s="0" t="s">
        <v>822</v>
      </c>
    </row>
    <row customHeight="1" ht="10.5">
      <c r="DR10" s="0" t="s">
        <v>18</v>
      </c>
      <c r="DW10" s="0">
        <v>26322163</v>
      </c>
      <c r="DX10" s="0" t="s">
        <v>849</v>
      </c>
      <c r="DY10" s="0" t="s">
        <v>850</v>
      </c>
      <c r="DZ10" s="0" t="s">
        <v>851</v>
      </c>
      <c r="EA10" s="0" t="s">
        <v>852</v>
      </c>
      <c r="EF10" s="0" t="s">
        <v>49</v>
      </c>
      <c r="EG10" s="0" t="s">
        <v>853</v>
      </c>
      <c r="EI10" s="0" t="s">
        <v>822</v>
      </c>
    </row>
    <row customHeight="1" ht="10.5">
      <c r="DR11" s="0" t="s">
        <v>18</v>
      </c>
      <c r="DW11" s="0">
        <v>30814076</v>
      </c>
      <c r="DX11" s="0" t="s">
        <v>854</v>
      </c>
      <c r="DY11" s="0" t="s">
        <v>855</v>
      </c>
      <c r="DZ11" s="0" t="s">
        <v>856</v>
      </c>
      <c r="EA11" s="0" t="s">
        <v>857</v>
      </c>
      <c r="EF11" s="0" t="s">
        <v>756</v>
      </c>
      <c r="EG11" s="0" t="s">
        <v>821</v>
      </c>
      <c r="EI11" s="0" t="s">
        <v>822</v>
      </c>
    </row>
    <row customHeight="1" ht="10.5">
      <c r="DR12" s="0" t="s">
        <v>18</v>
      </c>
      <c r="DW12" s="0">
        <v>26500047</v>
      </c>
      <c r="DX12" s="0" t="s">
        <v>858</v>
      </c>
      <c r="DY12" s="0" t="s">
        <v>859</v>
      </c>
      <c r="DZ12" s="0" t="s">
        <v>847</v>
      </c>
      <c r="EA12" s="0" t="s">
        <v>860</v>
      </c>
      <c r="EB12" s="241">
        <v>37244</v>
      </c>
      <c r="EF12" s="0" t="s">
        <v>756</v>
      </c>
      <c r="EG12" s="0" t="s">
        <v>821</v>
      </c>
      <c r="EI12" s="0" t="s">
        <v>822</v>
      </c>
    </row>
    <row customHeight="1" ht="10.5">
      <c r="DR13" s="0" t="s">
        <v>18</v>
      </c>
      <c r="DW13" s="0">
        <v>30386736</v>
      </c>
      <c r="DX13" s="0" t="s">
        <v>861</v>
      </c>
      <c r="DY13" s="0" t="s">
        <v>862</v>
      </c>
      <c r="DZ13" s="0" t="s">
        <v>863</v>
      </c>
      <c r="EA13" s="0" t="s">
        <v>864</v>
      </c>
      <c r="EF13" s="0" t="s">
        <v>49</v>
      </c>
      <c r="EG13" s="0" t="s">
        <v>853</v>
      </c>
      <c r="EI13" s="0" t="s">
        <v>822</v>
      </c>
    </row>
    <row customHeight="1" ht="10.5">
      <c r="DR14" s="0" t="s">
        <v>18</v>
      </c>
      <c r="DW14" s="0">
        <v>26457273</v>
      </c>
      <c r="DX14" s="0" t="s">
        <v>180</v>
      </c>
      <c r="DY14" s="0" t="s">
        <v>183</v>
      </c>
      <c r="DZ14" s="0" t="s">
        <v>184</v>
      </c>
      <c r="EA14" s="0" t="s">
        <v>182</v>
      </c>
      <c r="EF14" s="0" t="s">
        <v>49</v>
      </c>
      <c r="EG14" s="0" t="s">
        <v>853</v>
      </c>
      <c r="EI14" s="0" t="s">
        <v>822</v>
      </c>
    </row>
    <row customHeight="1" ht="10.5">
      <c r="DR15" s="0" t="s">
        <v>18</v>
      </c>
      <c r="DW15" s="0">
        <v>26436886</v>
      </c>
      <c r="DX15" s="0" t="s">
        <v>865</v>
      </c>
      <c r="DY15" s="0" t="s">
        <v>866</v>
      </c>
      <c r="DZ15" s="0" t="s">
        <v>40</v>
      </c>
      <c r="EA15" s="0" t="s">
        <v>867</v>
      </c>
      <c r="EF15" s="0" t="s">
        <v>49</v>
      </c>
      <c r="EG15" s="0" t="s">
        <v>853</v>
      </c>
      <c r="EI15" s="0" t="s">
        <v>822</v>
      </c>
    </row>
    <row customHeight="1" ht="10.5">
      <c r="DR16" s="0" t="s">
        <v>18</v>
      </c>
      <c r="DW16" s="0">
        <v>31424139</v>
      </c>
      <c r="DX16" s="0" t="s">
        <v>868</v>
      </c>
      <c r="DY16" s="0" t="s">
        <v>869</v>
      </c>
      <c r="DZ16" s="0" t="s">
        <v>870</v>
      </c>
      <c r="EA16" s="0" t="s">
        <v>871</v>
      </c>
      <c r="EF16" s="0" t="s">
        <v>756</v>
      </c>
      <c r="EG16" s="0" t="s">
        <v>821</v>
      </c>
      <c r="EI16" s="0" t="s">
        <v>822</v>
      </c>
    </row>
    <row customHeight="1" ht="10.5">
      <c r="DR17" s="0" t="s">
        <v>18</v>
      </c>
      <c r="DW17" s="0">
        <v>26465362</v>
      </c>
      <c r="DX17" s="0" t="s">
        <v>872</v>
      </c>
      <c r="DY17" s="0" t="s">
        <v>873</v>
      </c>
      <c r="DZ17" s="0" t="s">
        <v>874</v>
      </c>
      <c r="EA17" s="0" t="s">
        <v>875</v>
      </c>
      <c r="EF17" s="0" t="s">
        <v>49</v>
      </c>
      <c r="EG17" s="0" t="s">
        <v>853</v>
      </c>
      <c r="EI17" s="0" t="s">
        <v>822</v>
      </c>
    </row>
    <row customHeight="1" ht="10.5">
      <c r="DR18" s="0" t="s">
        <v>18</v>
      </c>
      <c r="DW18" s="0">
        <v>28056565</v>
      </c>
      <c r="DX18" s="0" t="s">
        <v>876</v>
      </c>
      <c r="DY18" s="0" t="s">
        <v>877</v>
      </c>
      <c r="DZ18" s="0" t="s">
        <v>878</v>
      </c>
      <c r="EA18" s="0" t="s">
        <v>879</v>
      </c>
      <c r="EB18" s="241">
        <v>38798</v>
      </c>
      <c r="EF18" s="0" t="s">
        <v>49</v>
      </c>
      <c r="EG18" s="0" t="s">
        <v>853</v>
      </c>
      <c r="EI18" s="0" t="s">
        <v>822</v>
      </c>
    </row>
    <row customHeight="1" ht="10.5">
      <c r="DR19" s="0" t="s">
        <v>18</v>
      </c>
      <c r="DW19" s="0">
        <v>26526767</v>
      </c>
      <c r="DX19" s="0" t="s">
        <v>880</v>
      </c>
      <c r="DY19" s="0" t="s">
        <v>881</v>
      </c>
      <c r="DZ19" s="0" t="s">
        <v>882</v>
      </c>
      <c r="EA19" s="0" t="s">
        <v>883</v>
      </c>
      <c r="EF19" s="0" t="s">
        <v>49</v>
      </c>
      <c r="EG19" s="0" t="s">
        <v>853</v>
      </c>
      <c r="EI19" s="0" t="s">
        <v>822</v>
      </c>
    </row>
    <row customHeight="1" ht="10.5">
      <c r="DR20" s="0" t="s">
        <v>18</v>
      </c>
      <c r="DW20" s="0">
        <v>26499763</v>
      </c>
      <c r="DX20" s="0" t="s">
        <v>200</v>
      </c>
      <c r="DY20" s="0" t="s">
        <v>203</v>
      </c>
      <c r="DZ20" s="0" t="s">
        <v>204</v>
      </c>
      <c r="EA20" s="0" t="s">
        <v>202</v>
      </c>
      <c r="EF20" s="0" t="s">
        <v>49</v>
      </c>
      <c r="EG20" s="0" t="s">
        <v>853</v>
      </c>
      <c r="EI20" s="0" t="s">
        <v>822</v>
      </c>
    </row>
    <row customHeight="1" ht="10.5">
      <c r="DR21" s="0" t="s">
        <v>18</v>
      </c>
      <c r="DW21" s="0">
        <v>27094684</v>
      </c>
      <c r="DX21" s="0" t="s">
        <v>884</v>
      </c>
      <c r="DY21" s="0" t="s">
        <v>885</v>
      </c>
      <c r="DZ21" s="0" t="s">
        <v>830</v>
      </c>
      <c r="EA21" s="0" t="s">
        <v>886</v>
      </c>
      <c r="EF21" s="0" t="s">
        <v>756</v>
      </c>
      <c r="EG21" s="0" t="s">
        <v>821</v>
      </c>
      <c r="EI21" s="0" t="s">
        <v>822</v>
      </c>
    </row>
    <row customHeight="1" ht="10.5">
      <c r="DR22" s="0" t="s">
        <v>18</v>
      </c>
      <c r="DW22" s="0">
        <v>26837653</v>
      </c>
      <c r="DX22" s="0" t="s">
        <v>887</v>
      </c>
      <c r="DY22" s="0" t="s">
        <v>888</v>
      </c>
      <c r="DZ22" s="0" t="s">
        <v>889</v>
      </c>
      <c r="EA22" s="0" t="s">
        <v>890</v>
      </c>
      <c r="EF22" s="0" t="s">
        <v>756</v>
      </c>
      <c r="EG22" s="0" t="s">
        <v>821</v>
      </c>
      <c r="EI22" s="0" t="s">
        <v>822</v>
      </c>
    </row>
    <row customHeight="1" ht="10.5">
      <c r="DR23" s="0" t="s">
        <v>18</v>
      </c>
      <c r="DW23" s="0">
        <v>31694118</v>
      </c>
      <c r="DX23" s="0" t="s">
        <v>891</v>
      </c>
      <c r="DY23" s="0" t="s">
        <v>892</v>
      </c>
      <c r="DZ23" s="0" t="s">
        <v>893</v>
      </c>
      <c r="EA23" s="0" t="s">
        <v>894</v>
      </c>
      <c r="EB23" s="241">
        <v>45012</v>
      </c>
      <c r="EF23" s="0" t="s">
        <v>756</v>
      </c>
      <c r="EG23" s="0" t="s">
        <v>821</v>
      </c>
      <c r="EI23" s="0" t="s">
        <v>822</v>
      </c>
    </row>
    <row customHeight="1" ht="10.5">
      <c r="DR24" s="0" t="s">
        <v>18</v>
      </c>
      <c r="DW24" s="0">
        <v>26801575</v>
      </c>
      <c r="DX24" s="0" t="s">
        <v>895</v>
      </c>
      <c r="DY24" s="0" t="s">
        <v>896</v>
      </c>
      <c r="DZ24" s="0" t="s">
        <v>897</v>
      </c>
      <c r="EA24" s="0" t="s">
        <v>898</v>
      </c>
      <c r="EB24" s="241">
        <v>39335</v>
      </c>
      <c r="EF24" s="0" t="s">
        <v>756</v>
      </c>
      <c r="EG24" s="0" t="s">
        <v>821</v>
      </c>
      <c r="EI24" s="0" t="s">
        <v>822</v>
      </c>
    </row>
    <row customHeight="1" ht="10.5">
      <c r="DR25" s="0" t="s">
        <v>18</v>
      </c>
      <c r="DW25" s="0">
        <v>26613700</v>
      </c>
      <c r="DX25" s="0" t="s">
        <v>899</v>
      </c>
      <c r="DY25" s="0" t="s">
        <v>900</v>
      </c>
      <c r="DZ25" s="0" t="s">
        <v>901</v>
      </c>
      <c r="EA25" s="0" t="s">
        <v>902</v>
      </c>
      <c r="EF25" s="0" t="s">
        <v>756</v>
      </c>
      <c r="EG25" s="0" t="s">
        <v>821</v>
      </c>
      <c r="EI25" s="0" t="s">
        <v>822</v>
      </c>
    </row>
    <row customHeight="1" ht="10.5">
      <c r="DR26" s="0" t="s">
        <v>18</v>
      </c>
      <c r="DW26" s="0">
        <v>31686694</v>
      </c>
      <c r="DX26" s="0" t="s">
        <v>903</v>
      </c>
      <c r="DY26" s="0" t="s">
        <v>904</v>
      </c>
      <c r="DZ26" s="0" t="s">
        <v>870</v>
      </c>
      <c r="EA26" s="0" t="s">
        <v>905</v>
      </c>
      <c r="EF26" s="0" t="s">
        <v>756</v>
      </c>
      <c r="EG26" s="0" t="s">
        <v>821</v>
      </c>
      <c r="EI26" s="0" t="s">
        <v>822</v>
      </c>
    </row>
    <row customHeight="1" ht="10.5">
      <c r="DR27" s="0" t="s">
        <v>18</v>
      </c>
      <c r="DW27" s="0">
        <v>30898982</v>
      </c>
      <c r="DX27" s="0" t="s">
        <v>906</v>
      </c>
      <c r="DY27" s="0" t="s">
        <v>907</v>
      </c>
      <c r="DZ27" s="0" t="s">
        <v>908</v>
      </c>
      <c r="EA27" s="0" t="s">
        <v>909</v>
      </c>
      <c r="EF27" s="0" t="s">
        <v>756</v>
      </c>
      <c r="EG27" s="0" t="s">
        <v>821</v>
      </c>
      <c r="EI27" s="0" t="s">
        <v>822</v>
      </c>
    </row>
    <row customHeight="1" ht="10.5">
      <c r="DR28" s="0" t="s">
        <v>18</v>
      </c>
      <c r="DW28" s="0">
        <v>27855290</v>
      </c>
      <c r="DX28" s="0" t="s">
        <v>910</v>
      </c>
      <c r="DY28" s="0" t="s">
        <v>911</v>
      </c>
      <c r="DZ28" s="0" t="s">
        <v>912</v>
      </c>
      <c r="EA28" s="0" t="s">
        <v>913</v>
      </c>
      <c r="EB28" s="241">
        <v>38000</v>
      </c>
      <c r="EF28" s="0" t="s">
        <v>756</v>
      </c>
      <c r="EG28" s="0" t="s">
        <v>821</v>
      </c>
      <c r="EI28" s="0" t="s">
        <v>822</v>
      </c>
    </row>
    <row customHeight="1" ht="10.5">
      <c r="DR29" s="0" t="s">
        <v>18</v>
      </c>
      <c r="DW29" s="0">
        <v>31618392</v>
      </c>
      <c r="DX29" s="0" t="s">
        <v>914</v>
      </c>
      <c r="DY29" s="0" t="s">
        <v>915</v>
      </c>
      <c r="DZ29" s="0" t="s">
        <v>916</v>
      </c>
      <c r="EA29" s="0" t="s">
        <v>917</v>
      </c>
      <c r="EB29" s="241">
        <v>44826</v>
      </c>
      <c r="EF29" s="0" t="s">
        <v>756</v>
      </c>
      <c r="EG29" s="0" t="s">
        <v>821</v>
      </c>
      <c r="EI29" s="0" t="s">
        <v>822</v>
      </c>
    </row>
    <row customHeight="1" ht="10.5">
      <c r="DR30" s="0" t="s">
        <v>18</v>
      </c>
      <c r="DW30" s="0">
        <v>26559006</v>
      </c>
      <c r="DX30" s="0" t="s">
        <v>918</v>
      </c>
      <c r="DY30" s="0" t="s">
        <v>919</v>
      </c>
      <c r="DZ30" s="0" t="s">
        <v>920</v>
      </c>
      <c r="EA30" s="0" t="s">
        <v>921</v>
      </c>
      <c r="EF30" s="0" t="s">
        <v>756</v>
      </c>
      <c r="EG30" s="0" t="s">
        <v>821</v>
      </c>
      <c r="EI30" s="0" t="s">
        <v>822</v>
      </c>
    </row>
    <row customHeight="1" ht="10.5">
      <c r="DR31" s="0" t="s">
        <v>18</v>
      </c>
      <c r="DW31" s="0">
        <v>30920367</v>
      </c>
      <c r="DX31" s="0" t="s">
        <v>922</v>
      </c>
      <c r="DY31" s="0" t="s">
        <v>923</v>
      </c>
      <c r="DZ31" s="0" t="s">
        <v>924</v>
      </c>
      <c r="EA31" s="0" t="s">
        <v>925</v>
      </c>
      <c r="EF31" s="0" t="s">
        <v>756</v>
      </c>
      <c r="EG31" s="0" t="s">
        <v>821</v>
      </c>
      <c r="EI31" s="0" t="s">
        <v>822</v>
      </c>
    </row>
    <row customHeight="1" ht="10.5">
      <c r="DR32" s="0" t="s">
        <v>18</v>
      </c>
      <c r="DW32" s="0">
        <v>31340189</v>
      </c>
      <c r="DX32" s="0" t="s">
        <v>926</v>
      </c>
      <c r="DY32" s="0" t="s">
        <v>927</v>
      </c>
      <c r="DZ32" s="0" t="s">
        <v>839</v>
      </c>
      <c r="EA32" s="0" t="s">
        <v>928</v>
      </c>
      <c r="EF32" s="0" t="s">
        <v>756</v>
      </c>
      <c r="EG32" s="0" t="s">
        <v>821</v>
      </c>
      <c r="EI32" s="0" t="s">
        <v>822</v>
      </c>
    </row>
    <row customHeight="1" ht="10.5">
      <c r="DR33" s="0" t="s">
        <v>18</v>
      </c>
      <c r="DW33" s="0">
        <v>31077220</v>
      </c>
      <c r="DX33" s="0" t="s">
        <v>929</v>
      </c>
      <c r="DY33" s="0" t="s">
        <v>930</v>
      </c>
      <c r="DZ33" s="0" t="s">
        <v>901</v>
      </c>
      <c r="EA33" s="0" t="s">
        <v>931</v>
      </c>
      <c r="EF33" s="0" t="s">
        <v>756</v>
      </c>
      <c r="EG33" s="0" t="s">
        <v>821</v>
      </c>
      <c r="EI33" s="0" t="s">
        <v>822</v>
      </c>
    </row>
    <row customHeight="1" ht="10.5">
      <c r="DR34" s="0" t="s">
        <v>18</v>
      </c>
      <c r="DW34" s="0">
        <v>28147378</v>
      </c>
      <c r="DX34" s="0" t="s">
        <v>932</v>
      </c>
      <c r="DY34" s="0" t="s">
        <v>933</v>
      </c>
      <c r="DZ34" s="0" t="s">
        <v>934</v>
      </c>
      <c r="EA34" s="0" t="s">
        <v>935</v>
      </c>
      <c r="EF34" s="0" t="s">
        <v>756</v>
      </c>
      <c r="EG34" s="0" t="s">
        <v>821</v>
      </c>
      <c r="EI34" s="0" t="s">
        <v>822</v>
      </c>
    </row>
    <row customHeight="1" ht="10.5">
      <c r="DR35" s="0" t="s">
        <v>18</v>
      </c>
      <c r="DW35" s="0">
        <v>31341666</v>
      </c>
      <c r="DX35" s="0" t="s">
        <v>936</v>
      </c>
      <c r="DY35" s="0" t="s">
        <v>937</v>
      </c>
      <c r="DZ35" s="0" t="s">
        <v>920</v>
      </c>
      <c r="EA35" s="0" t="s">
        <v>938</v>
      </c>
      <c r="EF35" s="0" t="s">
        <v>756</v>
      </c>
      <c r="EG35" s="0" t="s">
        <v>821</v>
      </c>
      <c r="EI35" s="0" t="s">
        <v>822</v>
      </c>
    </row>
    <row customHeight="1" ht="10.5">
      <c r="DR36" s="0" t="s">
        <v>18</v>
      </c>
      <c r="DW36" s="0">
        <v>26793317</v>
      </c>
      <c r="DX36" s="0" t="s">
        <v>939</v>
      </c>
      <c r="DY36" s="0" t="s">
        <v>940</v>
      </c>
      <c r="DZ36" s="0" t="s">
        <v>941</v>
      </c>
      <c r="EA36" s="0" t="s">
        <v>942</v>
      </c>
      <c r="EF36" s="0" t="s">
        <v>756</v>
      </c>
      <c r="EG36" s="0" t="s">
        <v>821</v>
      </c>
      <c r="EI36" s="0" t="s">
        <v>822</v>
      </c>
    </row>
    <row customHeight="1" ht="10.5">
      <c r="DR37" s="0" t="s">
        <v>18</v>
      </c>
      <c r="DW37" s="0">
        <v>31596823</v>
      </c>
      <c r="DX37" s="0" t="s">
        <v>943</v>
      </c>
      <c r="DY37" s="0" t="s">
        <v>944</v>
      </c>
      <c r="DZ37" s="0" t="s">
        <v>874</v>
      </c>
      <c r="EA37" s="0" t="s">
        <v>945</v>
      </c>
      <c r="EF37" s="0" t="s">
        <v>756</v>
      </c>
      <c r="EG37" s="0" t="s">
        <v>821</v>
      </c>
      <c r="EI37" s="0" t="s">
        <v>822</v>
      </c>
    </row>
    <row customHeight="1" ht="10.5">
      <c r="DR38" s="0" t="s">
        <v>18</v>
      </c>
      <c r="DW38" s="0">
        <v>26318850</v>
      </c>
      <c r="DX38" s="0" t="s">
        <v>946</v>
      </c>
      <c r="DY38" s="0" t="s">
        <v>947</v>
      </c>
      <c r="DZ38" s="0" t="s">
        <v>948</v>
      </c>
      <c r="EA38" s="0" t="s">
        <v>949</v>
      </c>
      <c r="EF38" s="0" t="s">
        <v>756</v>
      </c>
      <c r="EG38" s="0" t="s">
        <v>821</v>
      </c>
      <c r="EI38" s="0" t="s">
        <v>822</v>
      </c>
    </row>
    <row customHeight="1" ht="10.5">
      <c r="DR39" s="0" t="s">
        <v>18</v>
      </c>
      <c r="DW39" s="0">
        <v>26416221</v>
      </c>
      <c r="DX39" s="0" t="s">
        <v>950</v>
      </c>
      <c r="DY39" s="0" t="s">
        <v>951</v>
      </c>
      <c r="DZ39" s="0" t="s">
        <v>847</v>
      </c>
      <c r="EA39" s="0" t="s">
        <v>952</v>
      </c>
      <c r="EB39" s="241">
        <v>41031</v>
      </c>
      <c r="EF39" s="0" t="s">
        <v>756</v>
      </c>
      <c r="EG39" s="0" t="s">
        <v>821</v>
      </c>
      <c r="EI39" s="0" t="s">
        <v>822</v>
      </c>
    </row>
    <row customHeight="1" ht="10.5">
      <c r="DR40" s="0" t="s">
        <v>18</v>
      </c>
      <c r="DW40" s="0">
        <v>30920448</v>
      </c>
      <c r="DX40" s="0" t="s">
        <v>953</v>
      </c>
      <c r="DY40" s="0" t="s">
        <v>954</v>
      </c>
      <c r="DZ40" s="0" t="s">
        <v>825</v>
      </c>
      <c r="EA40" s="0" t="s">
        <v>955</v>
      </c>
      <c r="EB40" s="241">
        <v>40436</v>
      </c>
      <c r="EF40" s="0" t="s">
        <v>756</v>
      </c>
      <c r="EG40" s="0" t="s">
        <v>821</v>
      </c>
      <c r="EI40" s="0" t="s">
        <v>822</v>
      </c>
    </row>
    <row customHeight="1" ht="10.5">
      <c r="DR41" s="0" t="s">
        <v>18</v>
      </c>
      <c r="DW41" s="0">
        <v>26502786</v>
      </c>
      <c r="DX41" s="0" t="s">
        <v>956</v>
      </c>
      <c r="DY41" s="0" t="s">
        <v>957</v>
      </c>
      <c r="DZ41" s="0" t="s">
        <v>874</v>
      </c>
      <c r="EA41" s="0" t="s">
        <v>958</v>
      </c>
      <c r="EF41" s="0" t="s">
        <v>756</v>
      </c>
      <c r="EG41" s="0" t="s">
        <v>821</v>
      </c>
      <c r="EI41" s="0" t="s">
        <v>822</v>
      </c>
    </row>
    <row customHeight="1" ht="10.5">
      <c r="DR42" s="0" t="s">
        <v>18</v>
      </c>
      <c r="DW42" s="0">
        <v>26497668</v>
      </c>
      <c r="DX42" s="0" t="s">
        <v>959</v>
      </c>
      <c r="DY42" s="0" t="s">
        <v>960</v>
      </c>
      <c r="DZ42" s="0" t="s">
        <v>961</v>
      </c>
      <c r="EA42" s="0" t="s">
        <v>962</v>
      </c>
      <c r="EB42" s="241">
        <v>39995</v>
      </c>
      <c r="EF42" s="0" t="s">
        <v>756</v>
      </c>
      <c r="EG42" s="0" t="s">
        <v>821</v>
      </c>
      <c r="EI42" s="0" t="s">
        <v>822</v>
      </c>
    </row>
    <row customHeight="1" ht="10.5">
      <c r="DR43" s="0" t="s">
        <v>18</v>
      </c>
      <c r="DW43" s="0">
        <v>27805201</v>
      </c>
      <c r="DX43" s="0" t="s">
        <v>963</v>
      </c>
      <c r="DY43" s="0" t="s">
        <v>964</v>
      </c>
      <c r="DZ43" s="0" t="s">
        <v>825</v>
      </c>
      <c r="EA43" s="0" t="s">
        <v>965</v>
      </c>
      <c r="EB43" s="241">
        <v>41129</v>
      </c>
      <c r="EF43" s="0" t="s">
        <v>756</v>
      </c>
      <c r="EG43" s="0" t="s">
        <v>821</v>
      </c>
      <c r="EI43" s="0" t="s">
        <v>822</v>
      </c>
    </row>
    <row customHeight="1" ht="10.5">
      <c r="DR44" s="0" t="s">
        <v>18</v>
      </c>
      <c r="DW44" s="0">
        <v>28175700</v>
      </c>
      <c r="DX44" s="0" t="s">
        <v>966</v>
      </c>
      <c r="DY44" s="0" t="s">
        <v>967</v>
      </c>
      <c r="DZ44" s="0" t="s">
        <v>968</v>
      </c>
      <c r="EA44" s="0" t="s">
        <v>969</v>
      </c>
      <c r="EF44" s="0" t="s">
        <v>756</v>
      </c>
      <c r="EG44" s="0" t="s">
        <v>821</v>
      </c>
      <c r="EI44" s="0" t="s">
        <v>822</v>
      </c>
    </row>
    <row customHeight="1" ht="10.5">
      <c r="DR45" s="0" t="s">
        <v>18</v>
      </c>
      <c r="DW45" s="0">
        <v>31758667</v>
      </c>
      <c r="DX45" s="0" t="s">
        <v>970</v>
      </c>
      <c r="DY45" s="0" t="s">
        <v>971</v>
      </c>
      <c r="DZ45" s="0" t="s">
        <v>972</v>
      </c>
      <c r="EA45" s="0" t="s">
        <v>973</v>
      </c>
      <c r="EB45" s="241">
        <v>44972</v>
      </c>
      <c r="EF45" s="0" t="s">
        <v>756</v>
      </c>
      <c r="EG45" s="0" t="s">
        <v>821</v>
      </c>
      <c r="EI45" s="0" t="s">
        <v>822</v>
      </c>
    </row>
    <row customHeight="1" ht="10.5">
      <c r="DR46" s="0" t="s">
        <v>18</v>
      </c>
      <c r="DW46" s="0">
        <v>31577906</v>
      </c>
      <c r="DX46" s="0" t="s">
        <v>974</v>
      </c>
      <c r="DY46" s="0" t="s">
        <v>975</v>
      </c>
      <c r="DZ46" s="0" t="s">
        <v>968</v>
      </c>
      <c r="EA46" s="0" t="s">
        <v>976</v>
      </c>
      <c r="EF46" s="0" t="s">
        <v>756</v>
      </c>
      <c r="EG46" s="0" t="s">
        <v>821</v>
      </c>
      <c r="EI46" s="0" t="s">
        <v>822</v>
      </c>
    </row>
    <row customHeight="1" ht="10.5">
      <c r="DR47" s="0" t="s">
        <v>18</v>
      </c>
      <c r="DW47" s="0">
        <v>31089092</v>
      </c>
      <c r="DX47" s="0" t="s">
        <v>977</v>
      </c>
      <c r="DY47" s="0" t="s">
        <v>978</v>
      </c>
      <c r="DZ47" s="0" t="s">
        <v>979</v>
      </c>
      <c r="EA47" s="0" t="s">
        <v>980</v>
      </c>
      <c r="EF47" s="0" t="s">
        <v>756</v>
      </c>
      <c r="EG47" s="0" t="s">
        <v>821</v>
      </c>
      <c r="EI47" s="0" t="s">
        <v>822</v>
      </c>
    </row>
    <row customHeight="1" ht="10.5">
      <c r="DR48" s="0" t="s">
        <v>18</v>
      </c>
      <c r="DW48" s="0">
        <v>30901463</v>
      </c>
      <c r="DX48" s="0" t="s">
        <v>981</v>
      </c>
      <c r="DY48" s="0" t="s">
        <v>982</v>
      </c>
      <c r="DZ48" s="0" t="s">
        <v>983</v>
      </c>
      <c r="EA48" s="0" t="s">
        <v>984</v>
      </c>
      <c r="EF48" s="0" t="s">
        <v>756</v>
      </c>
      <c r="EG48" s="0" t="s">
        <v>821</v>
      </c>
      <c r="EI48" s="0" t="s">
        <v>822</v>
      </c>
    </row>
    <row customHeight="1" ht="10.5">
      <c r="DR49" s="0" t="s">
        <v>18</v>
      </c>
      <c r="DW49" s="0">
        <v>28494405</v>
      </c>
      <c r="DX49" s="0" t="s">
        <v>985</v>
      </c>
      <c r="DY49" s="0" t="s">
        <v>986</v>
      </c>
      <c r="DZ49" s="0" t="s">
        <v>889</v>
      </c>
      <c r="EA49" s="0" t="s">
        <v>987</v>
      </c>
      <c r="EF49" s="0" t="s">
        <v>756</v>
      </c>
      <c r="EG49" s="0" t="s">
        <v>821</v>
      </c>
      <c r="EI49" s="0" t="s">
        <v>822</v>
      </c>
    </row>
    <row customHeight="1" ht="10.5">
      <c r="DR50" s="0" t="s">
        <v>18</v>
      </c>
      <c r="DW50" s="0">
        <v>28544300</v>
      </c>
      <c r="DX50" s="0" t="s">
        <v>988</v>
      </c>
      <c r="DY50" s="0" t="s">
        <v>989</v>
      </c>
      <c r="DZ50" s="0" t="s">
        <v>934</v>
      </c>
      <c r="EA50" s="0" t="s">
        <v>990</v>
      </c>
      <c r="EF50" s="0" t="s">
        <v>49</v>
      </c>
      <c r="EG50" s="0" t="s">
        <v>853</v>
      </c>
      <c r="EI50" s="0" t="s">
        <v>822</v>
      </c>
    </row>
    <row customHeight="1" ht="10.5">
      <c r="DR51" s="0" t="s">
        <v>18</v>
      </c>
      <c r="DW51" s="0">
        <v>28056573</v>
      </c>
      <c r="DX51" s="0" t="s">
        <v>991</v>
      </c>
      <c r="DY51" s="0" t="s">
        <v>992</v>
      </c>
      <c r="DZ51" s="0" t="s">
        <v>993</v>
      </c>
      <c r="EA51" s="0" t="s">
        <v>994</v>
      </c>
      <c r="EF51" s="0" t="s">
        <v>49</v>
      </c>
      <c r="EG51" s="0" t="s">
        <v>853</v>
      </c>
      <c r="EI51" s="0" t="s">
        <v>822</v>
      </c>
    </row>
    <row customHeight="1" ht="10.5">
      <c r="DR52" s="0" t="s">
        <v>18</v>
      </c>
      <c r="DW52" s="0">
        <v>31337753</v>
      </c>
      <c r="DX52" s="0" t="s">
        <v>995</v>
      </c>
      <c r="DY52" s="0" t="s">
        <v>996</v>
      </c>
      <c r="DZ52" s="0" t="s">
        <v>997</v>
      </c>
      <c r="EA52" s="0" t="s">
        <v>998</v>
      </c>
      <c r="EF52" s="0" t="s">
        <v>753</v>
      </c>
      <c r="EG52" s="0" t="s">
        <v>832</v>
      </c>
      <c r="EI52" s="0" t="s">
        <v>822</v>
      </c>
    </row>
    <row customHeight="1" ht="10.5">
      <c r="DR53" s="0" t="s">
        <v>18</v>
      </c>
      <c r="DW53" s="0">
        <v>31288485</v>
      </c>
      <c r="DX53" s="0" t="s">
        <v>999</v>
      </c>
      <c r="DY53" s="0" t="s">
        <v>1000</v>
      </c>
      <c r="DZ53" s="0" t="s">
        <v>968</v>
      </c>
      <c r="EA53" s="0" t="s">
        <v>1001</v>
      </c>
      <c r="EF53" s="0" t="s">
        <v>755</v>
      </c>
      <c r="EG53" s="0" t="s">
        <v>827</v>
      </c>
      <c r="EI53" s="0" t="s">
        <v>822</v>
      </c>
    </row>
    <row customHeight="1" ht="10.5">
      <c r="DR54" s="0" t="s">
        <v>18</v>
      </c>
      <c r="DW54" s="0">
        <v>30386768</v>
      </c>
      <c r="DX54" s="0" t="s">
        <v>1002</v>
      </c>
      <c r="DY54" s="0" t="s">
        <v>1003</v>
      </c>
      <c r="DZ54" s="0" t="s">
        <v>878</v>
      </c>
      <c r="EA54" s="0" t="s">
        <v>1004</v>
      </c>
      <c r="EB54" s="241">
        <v>42339</v>
      </c>
      <c r="EF54" s="0" t="s">
        <v>49</v>
      </c>
      <c r="EG54" s="0" t="s">
        <v>853</v>
      </c>
      <c r="EI54" s="0" t="s">
        <v>822</v>
      </c>
    </row>
    <row customHeight="1" ht="10.5">
      <c r="DR55" s="0" t="s">
        <v>18</v>
      </c>
      <c r="DW55" s="0">
        <v>26555536</v>
      </c>
      <c r="DX55" s="0" t="s">
        <v>1005</v>
      </c>
      <c r="DY55" s="0" t="s">
        <v>1006</v>
      </c>
      <c r="DZ55" s="0" t="s">
        <v>878</v>
      </c>
      <c r="EA55" s="0" t="s">
        <v>1007</v>
      </c>
      <c r="EF55" s="0" t="s">
        <v>49</v>
      </c>
      <c r="EG55" s="0" t="s">
        <v>853</v>
      </c>
      <c r="EI55" s="0" t="s">
        <v>822</v>
      </c>
    </row>
    <row customHeight="1" ht="10.5">
      <c r="DR56" s="0" t="s">
        <v>18</v>
      </c>
      <c r="DW56" s="0">
        <v>31341697</v>
      </c>
      <c r="DX56" s="0" t="s">
        <v>1008</v>
      </c>
      <c r="DY56" s="0" t="s">
        <v>1009</v>
      </c>
      <c r="DZ56" s="0" t="s">
        <v>1010</v>
      </c>
      <c r="EA56" s="0" t="s">
        <v>1011</v>
      </c>
      <c r="EF56" s="0" t="s">
        <v>756</v>
      </c>
      <c r="EG56" s="0" t="s">
        <v>821</v>
      </c>
      <c r="EI56" s="0" t="s">
        <v>822</v>
      </c>
    </row>
    <row customHeight="1" ht="10.5">
      <c r="DR57" s="0" t="s">
        <v>18</v>
      </c>
      <c r="DW57" s="0">
        <v>26525135</v>
      </c>
      <c r="DX57" s="0" t="s">
        <v>1012</v>
      </c>
      <c r="DY57" s="0" t="s">
        <v>1013</v>
      </c>
      <c r="DZ57" s="0" t="s">
        <v>184</v>
      </c>
      <c r="EA57" s="0" t="s">
        <v>1014</v>
      </c>
      <c r="EF57" s="0" t="s">
        <v>760</v>
      </c>
      <c r="EG57" s="0" t="s">
        <v>1015</v>
      </c>
      <c r="EI57" s="0" t="s">
        <v>822</v>
      </c>
    </row>
    <row customHeight="1" ht="10.5">
      <c r="DR58" s="0" t="s">
        <v>18</v>
      </c>
      <c r="DW58" s="0">
        <v>26525135</v>
      </c>
      <c r="DX58" s="0" t="s">
        <v>1012</v>
      </c>
      <c r="DY58" s="0" t="s">
        <v>1013</v>
      </c>
      <c r="DZ58" s="0" t="s">
        <v>184</v>
      </c>
      <c r="EA58" s="0" t="s">
        <v>1014</v>
      </c>
      <c r="EF58" s="0" t="s">
        <v>753</v>
      </c>
      <c r="EG58" s="0" t="s">
        <v>832</v>
      </c>
      <c r="EI58" s="0" t="s">
        <v>1016</v>
      </c>
    </row>
    <row customHeight="1" ht="10.5">
      <c r="DR59" s="0" t="s">
        <v>18</v>
      </c>
      <c r="DW59" s="0">
        <v>26764871</v>
      </c>
      <c r="DX59" s="0" t="s">
        <v>1017</v>
      </c>
      <c r="DY59" s="0" t="s">
        <v>1018</v>
      </c>
      <c r="DZ59" s="0" t="s">
        <v>1019</v>
      </c>
      <c r="EA59" s="0" t="s">
        <v>1020</v>
      </c>
      <c r="EF59" s="0" t="s">
        <v>754</v>
      </c>
      <c r="EG59" s="0" t="s">
        <v>1021</v>
      </c>
      <c r="EI59" s="0" t="s">
        <v>822</v>
      </c>
    </row>
    <row customHeight="1" ht="10.5">
      <c r="DR60" s="0" t="s">
        <v>18</v>
      </c>
      <c r="DW60" s="0">
        <v>31683224</v>
      </c>
      <c r="DX60" s="0" t="s">
        <v>1022</v>
      </c>
      <c r="DY60" s="0" t="s">
        <v>1023</v>
      </c>
      <c r="DZ60" s="0" t="s">
        <v>1024</v>
      </c>
      <c r="EA60" s="0" t="s">
        <v>1025</v>
      </c>
      <c r="EF60" s="0" t="s">
        <v>756</v>
      </c>
      <c r="EG60" s="0" t="s">
        <v>821</v>
      </c>
      <c r="EI60" s="0" t="s">
        <v>822</v>
      </c>
    </row>
    <row customHeight="1" ht="10.5">
      <c r="DR61" s="0" t="s">
        <v>18</v>
      </c>
      <c r="DW61" s="0">
        <v>30387234</v>
      </c>
      <c r="DX61" s="0" t="s">
        <v>195</v>
      </c>
      <c r="DY61" s="0" t="s">
        <v>198</v>
      </c>
      <c r="DZ61" s="0" t="s">
        <v>199</v>
      </c>
      <c r="EA61" s="0" t="s">
        <v>197</v>
      </c>
      <c r="EB61" s="241">
        <v>42370</v>
      </c>
      <c r="EF61" s="0" t="s">
        <v>49</v>
      </c>
      <c r="EG61" s="0" t="s">
        <v>853</v>
      </c>
      <c r="EI61" s="0" t="s">
        <v>822</v>
      </c>
    </row>
    <row customHeight="1" ht="10.5">
      <c r="DR62" s="0" t="s">
        <v>18</v>
      </c>
      <c r="DW62" s="0">
        <v>27567300</v>
      </c>
      <c r="DX62" s="0" t="s">
        <v>1026</v>
      </c>
      <c r="DY62" s="0" t="s">
        <v>1027</v>
      </c>
      <c r="DZ62" s="0" t="s">
        <v>1028</v>
      </c>
      <c r="EA62" s="0" t="s">
        <v>1029</v>
      </c>
      <c r="EF62" s="0" t="s">
        <v>49</v>
      </c>
      <c r="EG62" s="0" t="s">
        <v>853</v>
      </c>
      <c r="EI62" s="0" t="s">
        <v>822</v>
      </c>
    </row>
    <row customHeight="1" ht="10.5">
      <c r="DR63" s="0" t="s">
        <v>18</v>
      </c>
      <c r="DW63" s="0">
        <v>30894567</v>
      </c>
      <c r="DX63" s="0" t="s">
        <v>1030</v>
      </c>
      <c r="DY63" s="0" t="s">
        <v>1031</v>
      </c>
      <c r="DZ63" s="0" t="s">
        <v>882</v>
      </c>
      <c r="EA63" s="0" t="s">
        <v>1032</v>
      </c>
      <c r="EB63" s="241">
        <v>42814</v>
      </c>
      <c r="EF63" s="0" t="s">
        <v>49</v>
      </c>
      <c r="EG63" s="0" t="s">
        <v>853</v>
      </c>
      <c r="EI63" s="0" t="s">
        <v>822</v>
      </c>
    </row>
    <row customHeight="1" ht="10.5">
      <c r="DR64" s="0" t="s">
        <v>18</v>
      </c>
      <c r="DW64" s="0">
        <v>26465382</v>
      </c>
      <c r="DX64" s="0" t="s">
        <v>1033</v>
      </c>
      <c r="DY64" s="0" t="s">
        <v>1034</v>
      </c>
      <c r="DZ64" s="0" t="s">
        <v>199</v>
      </c>
      <c r="EA64" s="0" t="s">
        <v>1035</v>
      </c>
      <c r="EF64" s="0" t="s">
        <v>49</v>
      </c>
      <c r="EG64" s="0" t="s">
        <v>853</v>
      </c>
      <c r="EI64" s="0" t="s">
        <v>822</v>
      </c>
    </row>
    <row customHeight="1" ht="10.5">
      <c r="DR65" s="0" t="s">
        <v>18</v>
      </c>
      <c r="DW65" s="0">
        <v>28460109</v>
      </c>
      <c r="DX65" s="0" t="s">
        <v>240</v>
      </c>
      <c r="DY65" s="0" t="s">
        <v>242</v>
      </c>
      <c r="DZ65" s="0" t="s">
        <v>243</v>
      </c>
      <c r="EA65" s="0" t="s">
        <v>241</v>
      </c>
      <c r="EF65" s="0" t="s">
        <v>49</v>
      </c>
      <c r="EG65" s="0" t="s">
        <v>853</v>
      </c>
      <c r="EI65" s="0" t="s">
        <v>822</v>
      </c>
    </row>
    <row customHeight="1" ht="10.5">
      <c r="DR66" s="0" t="s">
        <v>18</v>
      </c>
      <c r="DW66" s="0">
        <v>26448728</v>
      </c>
      <c r="DX66" s="0" t="s">
        <v>1036</v>
      </c>
      <c r="DY66" s="0" t="s">
        <v>1037</v>
      </c>
      <c r="DZ66" s="0" t="s">
        <v>40</v>
      </c>
      <c r="EA66" s="0" t="s">
        <v>1038</v>
      </c>
      <c r="EF66" s="0" t="s">
        <v>768</v>
      </c>
      <c r="EG66" s="0" t="s">
        <v>1039</v>
      </c>
      <c r="EI66" s="0" t="s">
        <v>822</v>
      </c>
    </row>
    <row customHeight="1" ht="10.5">
      <c r="DR67" s="0" t="s">
        <v>18</v>
      </c>
      <c r="DW67" s="0">
        <v>27016835</v>
      </c>
      <c r="DX67" s="0" t="s">
        <v>1040</v>
      </c>
      <c r="DY67" s="0" t="s">
        <v>1041</v>
      </c>
      <c r="DZ67" s="0" t="s">
        <v>40</v>
      </c>
      <c r="EA67" s="0" t="s">
        <v>1042</v>
      </c>
      <c r="EF67" s="0" t="s">
        <v>756</v>
      </c>
      <c r="EG67" s="0" t="s">
        <v>821</v>
      </c>
      <c r="EI67" s="0" t="s">
        <v>822</v>
      </c>
    </row>
    <row customHeight="1" ht="10.5">
      <c r="DR68" s="0" t="s">
        <v>18</v>
      </c>
      <c r="DW68" s="0">
        <v>31513947</v>
      </c>
      <c r="DX68" s="0" t="s">
        <v>34</v>
      </c>
      <c r="DY68" s="0" t="s">
        <v>37</v>
      </c>
      <c r="DZ68" s="0" t="s">
        <v>40</v>
      </c>
      <c r="EA68" s="0" t="s">
        <v>43</v>
      </c>
      <c r="EF68" s="0" t="s">
        <v>49</v>
      </c>
      <c r="EG68" s="0" t="s">
        <v>853</v>
      </c>
      <c r="EI68" s="0" t="s">
        <v>822</v>
      </c>
    </row>
    <row customHeight="1" ht="10.5">
      <c r="DR69" s="0" t="s">
        <v>18</v>
      </c>
      <c r="DW69" s="0">
        <v>31397120</v>
      </c>
      <c r="DX69" s="0" t="s">
        <v>1043</v>
      </c>
      <c r="DY69" s="0" t="s">
        <v>1044</v>
      </c>
      <c r="DZ69" s="0" t="s">
        <v>968</v>
      </c>
      <c r="EA69" s="0" t="s">
        <v>1045</v>
      </c>
      <c r="EF69" s="0" t="s">
        <v>753</v>
      </c>
      <c r="EG69" s="0" t="s">
        <v>832</v>
      </c>
      <c r="EI69" s="0" t="s">
        <v>822</v>
      </c>
    </row>
    <row customHeight="1" ht="10.5">
      <c r="DR70" s="0" t="s">
        <v>18</v>
      </c>
      <c r="DW70" s="0">
        <v>30894589</v>
      </c>
      <c r="DX70" s="0" t="s">
        <v>185</v>
      </c>
      <c r="DY70" s="0" t="s">
        <v>188</v>
      </c>
      <c r="DZ70" s="0" t="s">
        <v>189</v>
      </c>
      <c r="EA70" s="0" t="s">
        <v>187</v>
      </c>
      <c r="EB70" s="241">
        <v>42816</v>
      </c>
      <c r="EF70" s="0" t="s">
        <v>49</v>
      </c>
      <c r="EG70" s="0" t="s">
        <v>853</v>
      </c>
      <c r="EI70" s="0" t="s">
        <v>822</v>
      </c>
    </row>
    <row customHeight="1" ht="10.5">
      <c r="DR71" s="0" t="s">
        <v>18</v>
      </c>
      <c r="DW71" s="0">
        <v>30894585</v>
      </c>
      <c r="DX71" s="0" t="s">
        <v>244</v>
      </c>
      <c r="DY71" s="0" t="s">
        <v>246</v>
      </c>
      <c r="DZ71" s="0" t="s">
        <v>199</v>
      </c>
      <c r="EA71" s="0" t="s">
        <v>245</v>
      </c>
      <c r="EF71" s="0" t="s">
        <v>49</v>
      </c>
      <c r="EG71" s="0" t="s">
        <v>853</v>
      </c>
      <c r="EI71" s="0" t="s">
        <v>822</v>
      </c>
    </row>
    <row customHeight="1" ht="10.5">
      <c r="DR72" s="0" t="s">
        <v>18</v>
      </c>
      <c r="DW72" s="0">
        <v>31336183</v>
      </c>
      <c r="DX72" s="0" t="s">
        <v>1046</v>
      </c>
      <c r="DY72" s="0" t="s">
        <v>1047</v>
      </c>
      <c r="DZ72" s="0" t="s">
        <v>968</v>
      </c>
      <c r="EA72" s="0" t="s">
        <v>1048</v>
      </c>
      <c r="EF72" s="0" t="s">
        <v>755</v>
      </c>
      <c r="EG72" s="0" t="s">
        <v>827</v>
      </c>
      <c r="EI72" s="0" t="s">
        <v>822</v>
      </c>
    </row>
    <row customHeight="1" ht="10.5">
      <c r="DR73" s="0" t="s">
        <v>18</v>
      </c>
      <c r="DW73" s="0">
        <v>26449191</v>
      </c>
      <c r="DX73" s="0" t="s">
        <v>1049</v>
      </c>
      <c r="DY73" s="0" t="s">
        <v>1050</v>
      </c>
      <c r="DZ73" s="0" t="s">
        <v>1051</v>
      </c>
      <c r="EA73" s="0" t="s">
        <v>1052</v>
      </c>
      <c r="EF73" s="0" t="s">
        <v>754</v>
      </c>
      <c r="EG73" s="0" t="s">
        <v>1021</v>
      </c>
      <c r="EI73" s="0" t="s">
        <v>822</v>
      </c>
    </row>
    <row customHeight="1" ht="10.5">
      <c r="DR74" s="0" t="s">
        <v>18</v>
      </c>
      <c r="DW74" s="0">
        <v>31183521</v>
      </c>
      <c r="DX74" s="0" t="s">
        <v>1053</v>
      </c>
      <c r="DY74" s="0" t="s">
        <v>1054</v>
      </c>
      <c r="DZ74" s="0" t="s">
        <v>882</v>
      </c>
      <c r="EA74" s="0" t="s">
        <v>1055</v>
      </c>
      <c r="EB74" s="241">
        <v>43307</v>
      </c>
      <c r="EF74" s="0" t="s">
        <v>49</v>
      </c>
      <c r="EG74" s="0" t="s">
        <v>853</v>
      </c>
      <c r="EI74" s="0" t="s">
        <v>822</v>
      </c>
    </row>
    <row customHeight="1" ht="10.5">
      <c r="DR75" s="0" t="s">
        <v>18</v>
      </c>
      <c r="DW75" s="0">
        <v>30794770</v>
      </c>
      <c r="DX75" s="0" t="s">
        <v>1056</v>
      </c>
      <c r="DY75" s="0" t="s">
        <v>1057</v>
      </c>
      <c r="DZ75" s="0" t="s">
        <v>863</v>
      </c>
      <c r="EA75" s="0" t="s">
        <v>1058</v>
      </c>
      <c r="EB75" s="241">
        <v>42491</v>
      </c>
      <c r="EF75" s="0" t="s">
        <v>49</v>
      </c>
      <c r="EG75" s="0" t="s">
        <v>853</v>
      </c>
      <c r="EI75" s="0" t="s">
        <v>822</v>
      </c>
    </row>
    <row customHeight="1" ht="10.5">
      <c r="DR76" s="0" t="s">
        <v>18</v>
      </c>
      <c r="DW76" s="0">
        <v>31598548</v>
      </c>
      <c r="DX76" s="0" t="s">
        <v>1059</v>
      </c>
      <c r="DY76" s="0" t="s">
        <v>1060</v>
      </c>
      <c r="DZ76" s="0" t="s">
        <v>1061</v>
      </c>
      <c r="EA76" s="0" t="s">
        <v>1062</v>
      </c>
      <c r="EF76" s="0" t="s">
        <v>49</v>
      </c>
      <c r="EG76" s="0" t="s">
        <v>853</v>
      </c>
      <c r="EI76" s="0" t="s">
        <v>822</v>
      </c>
    </row>
    <row customHeight="1" ht="10.5">
      <c r="DR77" s="0" t="s">
        <v>18</v>
      </c>
      <c r="DW77" s="0">
        <v>26465372</v>
      </c>
      <c r="DX77" s="0" t="s">
        <v>1063</v>
      </c>
      <c r="DY77" s="0" t="s">
        <v>1064</v>
      </c>
      <c r="DZ77" s="0" t="s">
        <v>1051</v>
      </c>
      <c r="EA77" s="0" t="s">
        <v>1065</v>
      </c>
      <c r="EF77" s="0" t="s">
        <v>49</v>
      </c>
      <c r="EG77" s="0" t="s">
        <v>853</v>
      </c>
      <c r="EI77" s="0" t="s">
        <v>822</v>
      </c>
    </row>
    <row customHeight="1" ht="10.5">
      <c r="DR78" s="0" t="s">
        <v>18</v>
      </c>
      <c r="DW78" s="0">
        <v>31527891</v>
      </c>
      <c r="DX78" s="0" t="s">
        <v>1066</v>
      </c>
      <c r="DY78" s="0" t="s">
        <v>1067</v>
      </c>
      <c r="DZ78" s="0" t="s">
        <v>889</v>
      </c>
      <c r="EA78" s="0" t="s">
        <v>1068</v>
      </c>
      <c r="EF78" s="0" t="s">
        <v>756</v>
      </c>
      <c r="EG78" s="0" t="s">
        <v>821</v>
      </c>
      <c r="EI78" s="0" t="s">
        <v>822</v>
      </c>
    </row>
    <row customHeight="1" ht="10.5">
      <c r="DR79" s="0" t="s">
        <v>18</v>
      </c>
      <c r="DW79" s="0">
        <v>31687567</v>
      </c>
      <c r="DX79" s="0" t="s">
        <v>1069</v>
      </c>
      <c r="DY79" s="0" t="s">
        <v>1070</v>
      </c>
      <c r="DZ79" s="0" t="s">
        <v>1071</v>
      </c>
      <c r="EA79" s="0" t="s">
        <v>1072</v>
      </c>
      <c r="EB79" s="241">
        <v>41057</v>
      </c>
      <c r="EF79" s="0" t="s">
        <v>756</v>
      </c>
      <c r="EG79" s="0" t="s">
        <v>821</v>
      </c>
      <c r="EI79" s="0" t="s">
        <v>822</v>
      </c>
    </row>
    <row customHeight="1" ht="10.5">
      <c r="DR80" s="0" t="s">
        <v>18</v>
      </c>
      <c r="DW80" s="0">
        <v>31590960</v>
      </c>
      <c r="DX80" s="0" t="s">
        <v>1073</v>
      </c>
      <c r="DY80" s="0" t="s">
        <v>1074</v>
      </c>
      <c r="DZ80" s="0" t="s">
        <v>1075</v>
      </c>
      <c r="EA80" s="0" t="s">
        <v>1076</v>
      </c>
      <c r="EF80" s="0" t="s">
        <v>755</v>
      </c>
      <c r="EG80" s="0" t="s">
        <v>827</v>
      </c>
      <c r="EI80" s="0" t="s">
        <v>822</v>
      </c>
    </row>
    <row customHeight="1" ht="10.5">
      <c r="DR81" s="0" t="s">
        <v>18</v>
      </c>
      <c r="DW81" s="0">
        <v>31239172</v>
      </c>
      <c r="DX81" s="0" t="s">
        <v>1077</v>
      </c>
      <c r="DY81" s="0" t="s">
        <v>1078</v>
      </c>
      <c r="DZ81" s="0" t="s">
        <v>878</v>
      </c>
      <c r="EA81" s="0" t="s">
        <v>1079</v>
      </c>
      <c r="EB81" s="241">
        <v>43465</v>
      </c>
      <c r="EF81" s="0" t="s">
        <v>49</v>
      </c>
      <c r="EG81" s="0" t="s">
        <v>853</v>
      </c>
      <c r="EI81" s="0" t="s">
        <v>822</v>
      </c>
    </row>
    <row customHeight="1" ht="10.5">
      <c r="DR82" s="0" t="s">
        <v>18</v>
      </c>
      <c r="DW82" s="0">
        <v>31513951</v>
      </c>
      <c r="DX82" s="0" t="s">
        <v>1080</v>
      </c>
      <c r="DY82" s="0" t="s">
        <v>1081</v>
      </c>
      <c r="DZ82" s="0" t="s">
        <v>878</v>
      </c>
      <c r="EA82" s="0" t="s">
        <v>1082</v>
      </c>
      <c r="EF82" s="0" t="s">
        <v>49</v>
      </c>
      <c r="EG82" s="0" t="s">
        <v>853</v>
      </c>
      <c r="EI82" s="0" t="s">
        <v>822</v>
      </c>
    </row>
    <row customHeight="1" ht="10.5">
      <c r="DR83" s="0" t="s">
        <v>18</v>
      </c>
      <c r="DW83" s="0">
        <v>31598248</v>
      </c>
      <c r="DX83" s="0" t="s">
        <v>1083</v>
      </c>
      <c r="DY83" s="0" t="s">
        <v>1084</v>
      </c>
      <c r="DZ83" s="0" t="s">
        <v>979</v>
      </c>
      <c r="EA83" s="0" t="s">
        <v>1085</v>
      </c>
      <c r="EB83" s="241">
        <v>44244</v>
      </c>
      <c r="EF83" s="0" t="s">
        <v>756</v>
      </c>
      <c r="EG83" s="0" t="s">
        <v>821</v>
      </c>
      <c r="EI83" s="0" t="s">
        <v>822</v>
      </c>
    </row>
    <row customHeight="1" ht="10.5">
      <c r="DR84" s="0" t="s">
        <v>18</v>
      </c>
      <c r="DW84" s="0">
        <v>31289532</v>
      </c>
      <c r="DX84" s="0" t="s">
        <v>1086</v>
      </c>
      <c r="DY84" s="0" t="s">
        <v>1087</v>
      </c>
      <c r="DZ84" s="0" t="s">
        <v>1088</v>
      </c>
      <c r="EA84" s="0" t="s">
        <v>1089</v>
      </c>
      <c r="EF84" s="0" t="s">
        <v>756</v>
      </c>
      <c r="EG84" s="0" t="s">
        <v>821</v>
      </c>
      <c r="EI84" s="0" t="s">
        <v>822</v>
      </c>
    </row>
    <row customHeight="1" ht="10.5">
      <c r="DR85" s="0" t="s">
        <v>18</v>
      </c>
      <c r="DW85" s="0">
        <v>27051140</v>
      </c>
      <c r="DX85" s="0" t="s">
        <v>1090</v>
      </c>
      <c r="DY85" s="0" t="s">
        <v>1091</v>
      </c>
      <c r="DZ85" s="0" t="s">
        <v>1092</v>
      </c>
      <c r="EA85" s="0" t="s">
        <v>1093</v>
      </c>
      <c r="EB85" s="241">
        <v>38420</v>
      </c>
      <c r="EF85" s="0" t="s">
        <v>755</v>
      </c>
      <c r="EG85" s="0" t="s">
        <v>827</v>
      </c>
      <c r="EI85" s="0" t="s">
        <v>822</v>
      </c>
    </row>
    <row customHeight="1" ht="10.5">
      <c r="DR86" s="0" t="s">
        <v>18</v>
      </c>
      <c r="DW86" s="0">
        <v>26318851</v>
      </c>
      <c r="DX86" s="0" t="s">
        <v>1094</v>
      </c>
      <c r="DY86" s="0" t="s">
        <v>1095</v>
      </c>
      <c r="DZ86" s="0" t="s">
        <v>948</v>
      </c>
      <c r="EA86" s="0" t="s">
        <v>1096</v>
      </c>
      <c r="EF86" s="0" t="s">
        <v>756</v>
      </c>
      <c r="EG86" s="0" t="s">
        <v>821</v>
      </c>
      <c r="EI86" s="0" t="s">
        <v>822</v>
      </c>
    </row>
    <row customHeight="1" ht="10.5">
      <c r="DR87" s="0" t="s">
        <v>18</v>
      </c>
      <c r="DW87" s="0">
        <v>27332164</v>
      </c>
      <c r="DX87" s="0" t="s">
        <v>1097</v>
      </c>
      <c r="DY87" s="0" t="s">
        <v>1098</v>
      </c>
      <c r="DZ87" s="0" t="s">
        <v>199</v>
      </c>
      <c r="EA87" s="0" t="s">
        <v>1099</v>
      </c>
      <c r="EF87" s="0" t="s">
        <v>753</v>
      </c>
      <c r="EG87" s="0" t="s">
        <v>832</v>
      </c>
      <c r="EI87" s="0" t="s">
        <v>822</v>
      </c>
    </row>
    <row customHeight="1" ht="10.5">
      <c r="DR88" s="0" t="s">
        <v>18</v>
      </c>
      <c r="DW88" s="0">
        <v>27954259</v>
      </c>
      <c r="DX88" s="0" t="s">
        <v>1100</v>
      </c>
      <c r="DY88" s="0" t="s">
        <v>1101</v>
      </c>
      <c r="DZ88" s="0" t="s">
        <v>1102</v>
      </c>
      <c r="EA88" s="0" t="s">
        <v>1103</v>
      </c>
      <c r="EF88" s="0" t="s">
        <v>780</v>
      </c>
      <c r="EG88" s="0" t="s">
        <v>1104</v>
      </c>
      <c r="EI88" s="0" t="s">
        <v>822</v>
      </c>
    </row>
    <row customHeight="1" ht="10.5">
      <c r="DR89" s="0" t="s">
        <v>18</v>
      </c>
      <c r="DW89" s="0">
        <v>26465384</v>
      </c>
      <c r="DX89" s="0" t="s">
        <v>1105</v>
      </c>
      <c r="DY89" s="0" t="s">
        <v>1106</v>
      </c>
      <c r="DZ89" s="0" t="s">
        <v>847</v>
      </c>
      <c r="EA89" s="0" t="s">
        <v>1107</v>
      </c>
      <c r="EF89" s="0" t="s">
        <v>749</v>
      </c>
      <c r="EG89" s="0" t="s">
        <v>1108</v>
      </c>
      <c r="EI89" s="0" t="s">
        <v>822</v>
      </c>
    </row>
    <row customHeight="1" ht="10.5">
      <c r="DR90" s="0" t="s">
        <v>18</v>
      </c>
      <c r="DW90" s="0">
        <v>27670503</v>
      </c>
      <c r="DX90" s="0" t="s">
        <v>1109</v>
      </c>
      <c r="DY90" s="0" t="s">
        <v>203</v>
      </c>
      <c r="DZ90" s="0" t="s">
        <v>1110</v>
      </c>
      <c r="EA90" s="0" t="s">
        <v>202</v>
      </c>
      <c r="EF90" s="0" t="s">
        <v>753</v>
      </c>
      <c r="EG90" s="0" t="s">
        <v>832</v>
      </c>
      <c r="EI90" s="0" t="s">
        <v>822</v>
      </c>
    </row>
    <row customHeight="1" ht="10.5">
      <c r="DR91" s="0" t="s">
        <v>18</v>
      </c>
      <c r="DW91" s="0">
        <v>30906887</v>
      </c>
      <c r="DX91" s="0" t="s">
        <v>1111</v>
      </c>
      <c r="DY91" s="0" t="s">
        <v>907</v>
      </c>
      <c r="DZ91" s="0" t="s">
        <v>1112</v>
      </c>
      <c r="EA91" s="0" t="s">
        <v>909</v>
      </c>
      <c r="EF91" s="0" t="s">
        <v>756</v>
      </c>
      <c r="EG91" s="0" t="s">
        <v>821</v>
      </c>
      <c r="EI91" s="0" t="s">
        <v>822</v>
      </c>
    </row>
    <row customHeight="1" ht="10.5">
      <c r="DR92" s="0" t="s">
        <v>18</v>
      </c>
      <c r="DW92" s="0">
        <v>27652503</v>
      </c>
      <c r="DX92" s="0" t="s">
        <v>1113</v>
      </c>
      <c r="DY92" s="0" t="s">
        <v>1114</v>
      </c>
      <c r="DZ92" s="0" t="s">
        <v>1112</v>
      </c>
      <c r="EA92" s="0" t="s">
        <v>909</v>
      </c>
      <c r="EF92" s="0" t="s">
        <v>756</v>
      </c>
      <c r="EG92" s="0" t="s">
        <v>821</v>
      </c>
      <c r="EI92" s="0" t="s">
        <v>822</v>
      </c>
    </row>
    <row customHeight="1" ht="10.5">
      <c r="DR93" s="0" t="s">
        <v>18</v>
      </c>
      <c r="DW93" s="0">
        <v>26322297</v>
      </c>
      <c r="DX93" s="0" t="s">
        <v>1115</v>
      </c>
      <c r="DY93" s="0" t="s">
        <v>1116</v>
      </c>
      <c r="DZ93" s="0" t="s">
        <v>1117</v>
      </c>
      <c r="EA93" s="0" t="s">
        <v>1118</v>
      </c>
      <c r="EB93" s="241">
        <v>36003</v>
      </c>
      <c r="EF93" s="0" t="s">
        <v>49</v>
      </c>
      <c r="EG93" s="0" t="s">
        <v>853</v>
      </c>
      <c r="EI93" s="0" t="s">
        <v>822</v>
      </c>
    </row>
    <row customHeight="1" ht="10.5">
      <c r="DR94" s="0" t="s">
        <v>18</v>
      </c>
      <c r="DW94" s="0">
        <v>30920381</v>
      </c>
      <c r="DX94" s="0" t="s">
        <v>1119</v>
      </c>
      <c r="DY94" s="0" t="s">
        <v>907</v>
      </c>
      <c r="DZ94" s="0" t="s">
        <v>1120</v>
      </c>
      <c r="EA94" s="0" t="s">
        <v>909</v>
      </c>
      <c r="EB94" s="241">
        <v>42795</v>
      </c>
      <c r="EF94" s="0" t="s">
        <v>756</v>
      </c>
      <c r="EG94" s="0" t="s">
        <v>821</v>
      </c>
      <c r="EI94" s="0" t="s">
        <v>822</v>
      </c>
    </row>
    <row customHeight="1" ht="10.5">
      <c r="DR95" s="0" t="s">
        <v>18</v>
      </c>
      <c r="DW95" s="0">
        <v>27188394</v>
      </c>
      <c r="DX95" s="0" t="s">
        <v>190</v>
      </c>
      <c r="DY95" s="0" t="s">
        <v>193</v>
      </c>
      <c r="DZ95" s="0" t="s">
        <v>194</v>
      </c>
      <c r="EA95" s="0" t="s">
        <v>192</v>
      </c>
      <c r="EB95" s="241">
        <v>39933</v>
      </c>
      <c r="EF95" s="0" t="s">
        <v>49</v>
      </c>
      <c r="EG95" s="0" t="s">
        <v>853</v>
      </c>
      <c r="EI95" s="0" t="s">
        <v>822</v>
      </c>
    </row>
    <row customHeight="1" ht="10.5">
      <c r="DR96" s="0" t="s">
        <v>18</v>
      </c>
      <c r="DW96" s="0">
        <v>27666876</v>
      </c>
      <c r="DX96" s="0" t="s">
        <v>1121</v>
      </c>
      <c r="DY96" s="0" t="s">
        <v>1122</v>
      </c>
      <c r="DZ96" s="0" t="s">
        <v>1123</v>
      </c>
      <c r="EA96" s="0" t="s">
        <v>1124</v>
      </c>
      <c r="EF96" s="0" t="s">
        <v>754</v>
      </c>
      <c r="EG96" s="0" t="s">
        <v>1021</v>
      </c>
      <c r="EI96" s="0" t="s">
        <v>822</v>
      </c>
    </row>
    <row customHeight="1" ht="10.5">
      <c r="DR97" s="0" t="s">
        <v>18</v>
      </c>
      <c r="DW97" s="0">
        <v>31513265</v>
      </c>
      <c r="DX97" s="0" t="s">
        <v>1125</v>
      </c>
      <c r="DY97" s="0" t="s">
        <v>1126</v>
      </c>
      <c r="DZ97" s="0" t="s">
        <v>1127</v>
      </c>
      <c r="EA97" s="0" t="s">
        <v>1128</v>
      </c>
      <c r="EF97" s="0" t="s">
        <v>753</v>
      </c>
      <c r="EG97" s="0" t="s">
        <v>832</v>
      </c>
      <c r="EI97" s="0" t="s">
        <v>822</v>
      </c>
    </row>
    <row customHeight="1" ht="10.5">
      <c r="DR98" s="0" t="s">
        <v>18</v>
      </c>
      <c r="DW98" s="0">
        <v>26449347</v>
      </c>
      <c r="DX98" s="0" t="s">
        <v>1129</v>
      </c>
      <c r="DY98" s="0" t="s">
        <v>1091</v>
      </c>
      <c r="DZ98" s="0" t="s">
        <v>1130</v>
      </c>
      <c r="EA98" s="0" t="s">
        <v>1093</v>
      </c>
      <c r="EF98" s="0" t="s">
        <v>754</v>
      </c>
      <c r="EG98" s="0" t="s">
        <v>1021</v>
      </c>
      <c r="EI98" s="0" t="s">
        <v>822</v>
      </c>
    </row>
    <row customHeight="1" ht="10.5">
      <c r="DR99" s="0" t="s">
        <v>18</v>
      </c>
      <c r="DW99" s="0">
        <v>26516027</v>
      </c>
      <c r="DX99" s="0" t="s">
        <v>174</v>
      </c>
      <c r="DY99" s="0" t="s">
        <v>176</v>
      </c>
      <c r="DZ99" s="0" t="s">
        <v>177</v>
      </c>
      <c r="EA99" s="0" t="s">
        <v>175</v>
      </c>
      <c r="EF99" s="0" t="s">
        <v>49</v>
      </c>
      <c r="EG99" s="0" t="s">
        <v>853</v>
      </c>
      <c r="EI99" s="0" t="s">
        <v>822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CB673E8-FA38-7DC8-8648-4A54820762E8}" mc:Ignorable="x14ac xr xr2 xr3">
  <sheetPr>
    <tabColor rgb="FFFFCC99"/>
  </sheetPr>
  <dimension ref="A1:I46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270" width="28.57421875" customWidth="1"/>
    <col min="2" max="2" style="270" width="34.28125" customWidth="1"/>
    <col min="3" max="3" style="270" width="10.00390625" customWidth="1"/>
    <col min="4" max="4" style="270" width="21.421875" customWidth="1"/>
    <col min="5" max="5" style="270" width="28.57421875" customWidth="1"/>
    <col min="6" max="6" style="270" width="17.140625" customWidth="1"/>
  </cols>
  <sheetData>
    <row customHeight="1" ht="11.25">
      <c r="A1" s="0" t="s">
        <v>1131</v>
      </c>
      <c r="B1" s="0" t="s">
        <v>1132</v>
      </c>
      <c r="C1" s="0" t="s">
        <v>69</v>
      </c>
      <c r="D1" s="0" t="s">
        <v>1133</v>
      </c>
      <c r="E1" s="0" t="s">
        <v>64</v>
      </c>
      <c r="F1" s="0" t="s">
        <v>1134</v>
      </c>
    </row>
    <row customHeight="1" ht="10.5">
      <c r="A2" s="0" t="s">
        <v>1135</v>
      </c>
      <c r="B2" s="0" t="s">
        <v>1135</v>
      </c>
      <c r="C2" s="0" t="s">
        <v>1136</v>
      </c>
      <c r="D2" s="0" t="s">
        <v>1137</v>
      </c>
      <c r="E2" s="0" t="s">
        <v>1135</v>
      </c>
      <c r="F2" s="0" t="s">
        <v>1138</v>
      </c>
    </row>
    <row customHeight="1" ht="10.5">
      <c r="A3" s="0" t="s">
        <v>1135</v>
      </c>
      <c r="B3" s="0" t="s">
        <v>1139</v>
      </c>
      <c r="C3" s="0" t="s">
        <v>1140</v>
      </c>
      <c r="D3" s="0" t="s">
        <v>1141</v>
      </c>
      <c r="E3" s="0" t="s">
        <v>1142</v>
      </c>
      <c r="F3" s="0" t="s">
        <v>1143</v>
      </c>
    </row>
    <row customHeight="1" ht="10.5">
      <c r="A4" s="0" t="s">
        <v>1135</v>
      </c>
      <c r="B4" s="0" t="s">
        <v>1144</v>
      </c>
      <c r="C4" s="0" t="s">
        <v>1145</v>
      </c>
      <c r="D4" s="0" t="s">
        <v>1141</v>
      </c>
      <c r="E4" s="0" t="s">
        <v>1146</v>
      </c>
      <c r="F4" s="0" t="s">
        <v>1147</v>
      </c>
    </row>
    <row customHeight="1" ht="10.5">
      <c r="A5" s="0" t="s">
        <v>1135</v>
      </c>
      <c r="B5" s="0" t="s">
        <v>1148</v>
      </c>
      <c r="C5" s="0" t="s">
        <v>1149</v>
      </c>
      <c r="D5" s="0" t="s">
        <v>1141</v>
      </c>
      <c r="E5" s="0" t="s">
        <v>1150</v>
      </c>
      <c r="F5" s="0" t="s">
        <v>1151</v>
      </c>
    </row>
    <row customHeight="1" ht="10.5">
      <c r="A6" s="0" t="s">
        <v>1135</v>
      </c>
      <c r="B6" s="0" t="s">
        <v>1152</v>
      </c>
      <c r="C6" s="0" t="s">
        <v>1153</v>
      </c>
      <c r="D6" s="0" t="s">
        <v>1141</v>
      </c>
      <c r="E6" s="0" t="s">
        <v>1154</v>
      </c>
      <c r="F6" s="0" t="s">
        <v>1155</v>
      </c>
    </row>
    <row customHeight="1" ht="10.5">
      <c r="A7" s="270" t="s">
        <v>1135</v>
      </c>
      <c r="B7" s="270" t="s">
        <v>1156</v>
      </c>
      <c r="C7" s="270" t="s">
        <v>1157</v>
      </c>
      <c r="D7" s="270" t="s">
        <v>1141</v>
      </c>
      <c r="E7" s="270" t="s">
        <v>1158</v>
      </c>
      <c r="F7" s="270" t="s">
        <v>1159</v>
      </c>
    </row>
    <row customHeight="1" ht="10.5">
      <c r="A8" s="270" t="s">
        <v>1135</v>
      </c>
      <c r="B8" s="270" t="s">
        <v>1160</v>
      </c>
      <c r="C8" s="270" t="s">
        <v>1161</v>
      </c>
      <c r="D8" s="270" t="s">
        <v>1141</v>
      </c>
      <c r="E8" s="270" t="s">
        <v>1162</v>
      </c>
      <c r="F8" s="270" t="s">
        <v>1163</v>
      </c>
    </row>
    <row customHeight="1" ht="10.5">
      <c r="A9" s="270" t="s">
        <v>1135</v>
      </c>
      <c r="B9" s="270" t="s">
        <v>1164</v>
      </c>
      <c r="C9" s="270" t="s">
        <v>1165</v>
      </c>
      <c r="D9" s="270" t="s">
        <v>1141</v>
      </c>
      <c r="E9" s="270" t="s">
        <v>1166</v>
      </c>
      <c r="F9" s="270" t="s">
        <v>1167</v>
      </c>
    </row>
    <row customHeight="1" ht="10.5">
      <c r="A10" s="270" t="s">
        <v>1135</v>
      </c>
      <c r="B10" s="270" t="s">
        <v>1168</v>
      </c>
      <c r="C10" s="270" t="s">
        <v>1169</v>
      </c>
      <c r="D10" s="270" t="s">
        <v>1141</v>
      </c>
      <c r="E10" s="270" t="s">
        <v>1170</v>
      </c>
      <c r="F10" s="270" t="s">
        <v>1171</v>
      </c>
    </row>
    <row customHeight="1" ht="10.5">
      <c r="A11" s="270" t="s">
        <v>1135</v>
      </c>
      <c r="B11" s="270" t="s">
        <v>1172</v>
      </c>
      <c r="C11" s="270" t="s">
        <v>1173</v>
      </c>
      <c r="D11" s="270" t="s">
        <v>1141</v>
      </c>
      <c r="E11" s="270" t="s">
        <v>1174</v>
      </c>
      <c r="F11" s="270" t="s">
        <v>1175</v>
      </c>
    </row>
    <row customHeight="1" ht="10.5">
      <c r="A12" s="270" t="s">
        <v>1135</v>
      </c>
      <c r="B12" s="270" t="s">
        <v>1176</v>
      </c>
      <c r="C12" s="270" t="s">
        <v>1177</v>
      </c>
      <c r="D12" s="270" t="s">
        <v>1141</v>
      </c>
      <c r="E12" s="270" t="s">
        <v>1178</v>
      </c>
      <c r="F12" s="270" t="s">
        <v>1179</v>
      </c>
    </row>
    <row customHeight="1" ht="10.5">
      <c r="A13" s="270" t="s">
        <v>1135</v>
      </c>
      <c r="B13" s="270" t="s">
        <v>1180</v>
      </c>
      <c r="C13" s="270" t="s">
        <v>1181</v>
      </c>
      <c r="D13" s="270" t="s">
        <v>1141</v>
      </c>
      <c r="E13" s="270" t="s">
        <v>1182</v>
      </c>
      <c r="F13" s="270" t="s">
        <v>1183</v>
      </c>
    </row>
    <row customHeight="1" ht="10.5">
      <c r="A14" s="270" t="s">
        <v>1135</v>
      </c>
      <c r="B14" s="270" t="s">
        <v>1184</v>
      </c>
      <c r="C14" s="270" t="s">
        <v>1185</v>
      </c>
      <c r="D14" s="270" t="s">
        <v>1141</v>
      </c>
      <c r="E14" s="270" t="s">
        <v>1186</v>
      </c>
      <c r="F14" s="270" t="s">
        <v>1187</v>
      </c>
    </row>
    <row customHeight="1" ht="10.5">
      <c r="A15" s="270" t="s">
        <v>1135</v>
      </c>
      <c r="B15" s="270" t="s">
        <v>1188</v>
      </c>
      <c r="C15" s="270" t="s">
        <v>1189</v>
      </c>
      <c r="D15" s="270" t="s">
        <v>1141</v>
      </c>
      <c r="E15" s="270" t="s">
        <v>1190</v>
      </c>
      <c r="F15" s="270" t="s">
        <v>1191</v>
      </c>
    </row>
    <row customHeight="1" ht="10.5">
      <c r="A16" s="270" t="s">
        <v>1135</v>
      </c>
      <c r="B16" s="270" t="s">
        <v>1192</v>
      </c>
      <c r="C16" s="270" t="s">
        <v>1193</v>
      </c>
      <c r="D16" s="270" t="s">
        <v>1141</v>
      </c>
      <c r="E16" s="270" t="s">
        <v>1194</v>
      </c>
      <c r="F16" s="270" t="s">
        <v>1195</v>
      </c>
    </row>
    <row customHeight="1" ht="10.5">
      <c r="A17" s="270" t="s">
        <v>1135</v>
      </c>
      <c r="B17" s="270" t="s">
        <v>1196</v>
      </c>
      <c r="C17" s="270" t="s">
        <v>1197</v>
      </c>
      <c r="D17" s="270" t="s">
        <v>1141</v>
      </c>
      <c r="E17" s="270" t="s">
        <v>1198</v>
      </c>
      <c r="F17" s="270" t="s">
        <v>1199</v>
      </c>
    </row>
    <row customHeight="1" ht="10.5">
      <c r="A18" s="270" t="s">
        <v>1135</v>
      </c>
      <c r="B18" s="270" t="s">
        <v>1200</v>
      </c>
      <c r="C18" s="270" t="s">
        <v>1201</v>
      </c>
      <c r="D18" s="270" t="s">
        <v>1141</v>
      </c>
      <c r="E18" s="270" t="s">
        <v>1202</v>
      </c>
      <c r="F18" s="270" t="s">
        <v>1203</v>
      </c>
    </row>
    <row customHeight="1" ht="10.5">
      <c r="A19" s="270" t="s">
        <v>1135</v>
      </c>
      <c r="B19" s="270" t="s">
        <v>1204</v>
      </c>
      <c r="C19" s="270" t="s">
        <v>1205</v>
      </c>
      <c r="D19" s="270" t="s">
        <v>1141</v>
      </c>
      <c r="E19" s="270" t="s">
        <v>65</v>
      </c>
      <c r="F19" s="270" t="s">
        <v>1206</v>
      </c>
    </row>
    <row customHeight="1" ht="10.5">
      <c r="A20" s="270" t="s">
        <v>1135</v>
      </c>
      <c r="B20" s="270" t="s">
        <v>1207</v>
      </c>
      <c r="C20" s="270" t="s">
        <v>1208</v>
      </c>
      <c r="D20" s="270" t="s">
        <v>1141</v>
      </c>
      <c r="E20" s="270" t="s">
        <v>1209</v>
      </c>
      <c r="F20" s="270" t="s">
        <v>1210</v>
      </c>
    </row>
    <row customHeight="1" ht="10.5">
      <c r="A21" s="270" t="s">
        <v>1142</v>
      </c>
      <c r="B21" s="270" t="s">
        <v>1142</v>
      </c>
      <c r="C21" s="270" t="s">
        <v>1211</v>
      </c>
      <c r="D21" s="270" t="s">
        <v>1137</v>
      </c>
      <c r="E21" s="270" t="s">
        <v>1212</v>
      </c>
      <c r="F21" s="270" t="s">
        <v>1213</v>
      </c>
    </row>
    <row customHeight="1" ht="10.5">
      <c r="A22" s="270" t="s">
        <v>1142</v>
      </c>
      <c r="B22" s="270" t="s">
        <v>1214</v>
      </c>
      <c r="C22" s="270" t="s">
        <v>1215</v>
      </c>
      <c r="D22" s="270" t="s">
        <v>1216</v>
      </c>
      <c r="E22" s="270" t="s">
        <v>1217</v>
      </c>
      <c r="F22" s="270" t="s">
        <v>1218</v>
      </c>
    </row>
    <row customHeight="1" ht="10.5">
      <c r="A23" s="270" t="s">
        <v>1142</v>
      </c>
      <c r="B23" s="270" t="s">
        <v>1219</v>
      </c>
      <c r="C23" s="270" t="s">
        <v>1220</v>
      </c>
      <c r="D23" s="270" t="s">
        <v>1141</v>
      </c>
      <c r="E23" s="270" t="s">
        <v>1221</v>
      </c>
      <c r="F23" s="270" t="s">
        <v>1222</v>
      </c>
    </row>
    <row customHeight="1" ht="10.5">
      <c r="A24" s="270" t="s">
        <v>1142</v>
      </c>
      <c r="B24" s="270" t="s">
        <v>1223</v>
      </c>
      <c r="C24" s="270" t="s">
        <v>1224</v>
      </c>
      <c r="D24" s="270" t="s">
        <v>1141</v>
      </c>
      <c r="E24" s="270" t="s">
        <v>1225</v>
      </c>
      <c r="F24" s="270" t="s">
        <v>1226</v>
      </c>
    </row>
    <row customHeight="1" ht="10.5">
      <c r="A25" s="270" t="s">
        <v>1142</v>
      </c>
      <c r="B25" s="270" t="s">
        <v>1227</v>
      </c>
      <c r="C25" s="270" t="s">
        <v>1228</v>
      </c>
      <c r="D25" s="270" t="s">
        <v>1141</v>
      </c>
      <c r="E25" s="270" t="s">
        <v>1229</v>
      </c>
      <c r="F25" s="270" t="s">
        <v>1230</v>
      </c>
    </row>
    <row customHeight="1" ht="10.5">
      <c r="A26" s="270" t="s">
        <v>1142</v>
      </c>
      <c r="B26" s="270" t="s">
        <v>1231</v>
      </c>
      <c r="C26" s="270" t="s">
        <v>1232</v>
      </c>
      <c r="D26" s="270" t="s">
        <v>1141</v>
      </c>
      <c r="E26" s="270" t="s">
        <v>1233</v>
      </c>
      <c r="F26" s="270" t="s">
        <v>1234</v>
      </c>
    </row>
    <row customHeight="1" ht="10.5">
      <c r="A27" s="270" t="s">
        <v>1142</v>
      </c>
      <c r="B27" s="270" t="s">
        <v>1235</v>
      </c>
      <c r="C27" s="270" t="s">
        <v>1236</v>
      </c>
      <c r="D27" s="270" t="s">
        <v>1141</v>
      </c>
      <c r="E27" s="270" t="s">
        <v>1237</v>
      </c>
      <c r="F27" s="270" t="s">
        <v>1238</v>
      </c>
    </row>
    <row customHeight="1" ht="10.5">
      <c r="A28" s="270" t="s">
        <v>1142</v>
      </c>
      <c r="B28" s="270" t="s">
        <v>1239</v>
      </c>
      <c r="C28" s="270" t="s">
        <v>1240</v>
      </c>
      <c r="D28" s="270" t="s">
        <v>1141</v>
      </c>
      <c r="E28" s="270" t="s">
        <v>1241</v>
      </c>
      <c r="F28" s="270" t="s">
        <v>1242</v>
      </c>
    </row>
    <row customHeight="1" ht="10.5">
      <c r="A29" s="270" t="s">
        <v>1142</v>
      </c>
      <c r="B29" s="270" t="s">
        <v>1243</v>
      </c>
      <c r="C29" s="270" t="s">
        <v>1244</v>
      </c>
      <c r="D29" s="270" t="s">
        <v>1141</v>
      </c>
      <c r="E29" s="270" t="s">
        <v>1245</v>
      </c>
      <c r="F29" s="270" t="s">
        <v>1246</v>
      </c>
    </row>
    <row customHeight="1" ht="10.5">
      <c r="A30" s="270" t="s">
        <v>1142</v>
      </c>
      <c r="B30" s="270" t="s">
        <v>1247</v>
      </c>
      <c r="C30" s="270" t="s">
        <v>1248</v>
      </c>
      <c r="D30" s="270" t="s">
        <v>1141</v>
      </c>
      <c r="E30" s="270" t="s">
        <v>1249</v>
      </c>
      <c r="F30" s="270" t="s">
        <v>1250</v>
      </c>
    </row>
    <row customHeight="1" ht="10.5">
      <c r="A31" s="270" t="s">
        <v>1142</v>
      </c>
      <c r="B31" s="270" t="s">
        <v>1251</v>
      </c>
      <c r="C31" s="270" t="s">
        <v>1252</v>
      </c>
      <c r="D31" s="270" t="s">
        <v>1141</v>
      </c>
      <c r="E31" s="270" t="s">
        <v>1253</v>
      </c>
      <c r="F31" s="270" t="s">
        <v>1254</v>
      </c>
    </row>
    <row customHeight="1" ht="10.5">
      <c r="A32" s="270" t="s">
        <v>1142</v>
      </c>
      <c r="B32" s="270" t="s">
        <v>1255</v>
      </c>
      <c r="C32" s="270" t="s">
        <v>1256</v>
      </c>
      <c r="D32" s="270" t="s">
        <v>1141</v>
      </c>
      <c r="E32" s="270" t="s">
        <v>1257</v>
      </c>
      <c r="F32" s="270" t="s">
        <v>1258</v>
      </c>
    </row>
    <row customHeight="1" ht="10.5">
      <c r="A33" s="270" t="s">
        <v>1146</v>
      </c>
      <c r="B33" s="270" t="s">
        <v>1259</v>
      </c>
      <c r="C33" s="270" t="s">
        <v>1260</v>
      </c>
      <c r="D33" s="270" t="s">
        <v>1141</v>
      </c>
      <c r="E33" s="270" t="s">
        <v>1261</v>
      </c>
      <c r="F33" s="270" t="s">
        <v>1262</v>
      </c>
    </row>
    <row customHeight="1" ht="10.5">
      <c r="A34" s="270" t="s">
        <v>1146</v>
      </c>
      <c r="B34" s="270" t="s">
        <v>1146</v>
      </c>
      <c r="C34" s="270" t="s">
        <v>1263</v>
      </c>
      <c r="D34" s="270" t="s">
        <v>1137</v>
      </c>
      <c r="E34" s="270" t="s">
        <v>1264</v>
      </c>
      <c r="F34" s="270" t="s">
        <v>1265</v>
      </c>
    </row>
    <row customHeight="1" ht="10.5">
      <c r="A35" s="270" t="s">
        <v>1146</v>
      </c>
      <c r="B35" s="270" t="s">
        <v>1266</v>
      </c>
      <c r="C35" s="270" t="s">
        <v>1267</v>
      </c>
      <c r="D35" s="270" t="s">
        <v>1141</v>
      </c>
      <c r="E35" s="270" t="s">
        <v>1268</v>
      </c>
      <c r="F35" s="270" t="s">
        <v>1269</v>
      </c>
    </row>
    <row customHeight="1" ht="10.5">
      <c r="A36" s="270" t="s">
        <v>1146</v>
      </c>
      <c r="B36" s="270" t="s">
        <v>1270</v>
      </c>
      <c r="C36" s="270" t="s">
        <v>1271</v>
      </c>
      <c r="D36" s="270" t="s">
        <v>1141</v>
      </c>
      <c r="E36" s="270" t="s">
        <v>1272</v>
      </c>
      <c r="F36" s="270" t="s">
        <v>1273</v>
      </c>
    </row>
    <row customHeight="1" ht="10.5">
      <c r="A37" s="270" t="s">
        <v>1146</v>
      </c>
      <c r="B37" s="270" t="s">
        <v>1274</v>
      </c>
      <c r="C37" s="270" t="s">
        <v>1275</v>
      </c>
      <c r="D37" s="270" t="s">
        <v>1141</v>
      </c>
      <c r="E37" s="270" t="s">
        <v>1276</v>
      </c>
      <c r="F37" s="270" t="s">
        <v>1277</v>
      </c>
    </row>
    <row customHeight="1" ht="10.5">
      <c r="A38" s="270" t="s">
        <v>1146</v>
      </c>
      <c r="B38" s="270" t="s">
        <v>1278</v>
      </c>
      <c r="C38" s="270" t="s">
        <v>1279</v>
      </c>
      <c r="D38" s="270" t="s">
        <v>1141</v>
      </c>
      <c r="E38" s="270" t="s">
        <v>1280</v>
      </c>
      <c r="F38" s="270" t="s">
        <v>1281</v>
      </c>
    </row>
    <row customHeight="1" ht="10.5">
      <c r="A39" s="270" t="s">
        <v>1150</v>
      </c>
      <c r="B39" s="270" t="s">
        <v>1150</v>
      </c>
      <c r="C39" s="270" t="s">
        <v>1282</v>
      </c>
      <c r="D39" s="270" t="s">
        <v>1137</v>
      </c>
      <c r="E39" s="270" t="s">
        <v>1283</v>
      </c>
      <c r="F39" s="270" t="s">
        <v>1284</v>
      </c>
    </row>
    <row customHeight="1" ht="10.5">
      <c r="A40" s="270" t="s">
        <v>1150</v>
      </c>
      <c r="B40" s="270" t="s">
        <v>1285</v>
      </c>
      <c r="C40" s="270" t="s">
        <v>1286</v>
      </c>
      <c r="D40" s="270" t="s">
        <v>1216</v>
      </c>
      <c r="E40" s="270" t="s">
        <v>1287</v>
      </c>
      <c r="F40" s="270" t="s">
        <v>1288</v>
      </c>
    </row>
    <row customHeight="1" ht="10.5">
      <c r="A41" s="270" t="s">
        <v>1150</v>
      </c>
      <c r="B41" s="270" t="s">
        <v>1289</v>
      </c>
      <c r="C41" s="270" t="s">
        <v>1290</v>
      </c>
      <c r="D41" s="270" t="s">
        <v>1141</v>
      </c>
      <c r="E41" s="270" t="s">
        <v>1291</v>
      </c>
      <c r="F41" s="270" t="s">
        <v>1292</v>
      </c>
    </row>
    <row customHeight="1" ht="10.5">
      <c r="A42" s="270" t="s">
        <v>1150</v>
      </c>
      <c r="B42" s="270" t="s">
        <v>1293</v>
      </c>
      <c r="C42" s="270" t="s">
        <v>1294</v>
      </c>
      <c r="D42" s="270" t="s">
        <v>1141</v>
      </c>
      <c r="E42" s="270" t="s">
        <v>1295</v>
      </c>
      <c r="F42" s="270" t="s">
        <v>1296</v>
      </c>
    </row>
    <row customHeight="1" ht="10.5">
      <c r="A43" s="270" t="s">
        <v>1150</v>
      </c>
      <c r="B43" s="270" t="s">
        <v>1297</v>
      </c>
      <c r="C43" s="270" t="s">
        <v>1298</v>
      </c>
      <c r="D43" s="270" t="s">
        <v>1141</v>
      </c>
      <c r="E43" s="270" t="s">
        <v>1299</v>
      </c>
      <c r="F43" s="270" t="s">
        <v>1300</v>
      </c>
    </row>
    <row customHeight="1" ht="10.5">
      <c r="A44" s="270" t="s">
        <v>1150</v>
      </c>
      <c r="B44" s="270" t="s">
        <v>1301</v>
      </c>
      <c r="C44" s="270" t="s">
        <v>1302</v>
      </c>
      <c r="D44" s="270" t="s">
        <v>1141</v>
      </c>
      <c r="E44" s="270" t="s">
        <v>1303</v>
      </c>
      <c r="F44" s="270" t="s">
        <v>1304</v>
      </c>
    </row>
    <row customHeight="1" ht="10.5">
      <c r="A45" s="270" t="s">
        <v>1150</v>
      </c>
      <c r="B45" s="270" t="s">
        <v>1305</v>
      </c>
      <c r="C45" s="270" t="s">
        <v>1306</v>
      </c>
      <c r="D45" s="270" t="s">
        <v>1141</v>
      </c>
      <c r="E45" s="270" t="s">
        <v>1307</v>
      </c>
      <c r="F45" s="270" t="s">
        <v>1308</v>
      </c>
    </row>
    <row customHeight="1" ht="10.5">
      <c r="A46" s="270" t="s">
        <v>1150</v>
      </c>
      <c r="B46" s="270" t="s">
        <v>1309</v>
      </c>
      <c r="C46" s="270" t="s">
        <v>1310</v>
      </c>
      <c r="D46" s="270" t="s">
        <v>1141</v>
      </c>
      <c r="E46" s="270" t="s">
        <v>1311</v>
      </c>
      <c r="F46" s="270" t="s">
        <v>1312</v>
      </c>
    </row>
    <row customHeight="1" ht="10.5">
      <c r="A47" s="270" t="s">
        <v>1150</v>
      </c>
      <c r="B47" s="270" t="s">
        <v>1313</v>
      </c>
      <c r="C47" s="270" t="s">
        <v>1314</v>
      </c>
      <c r="D47" s="270" t="s">
        <v>1141</v>
      </c>
      <c r="E47" s="270" t="s">
        <v>1315</v>
      </c>
      <c r="F47" s="270" t="s">
        <v>1316</v>
      </c>
    </row>
    <row customHeight="1" ht="10.5">
      <c r="A48" s="270" t="s">
        <v>1150</v>
      </c>
      <c r="B48" s="270" t="s">
        <v>1317</v>
      </c>
      <c r="C48" s="270" t="s">
        <v>1318</v>
      </c>
      <c r="D48" s="270" t="s">
        <v>1141</v>
      </c>
      <c r="E48" s="270" t="s">
        <v>1319</v>
      </c>
      <c r="F48" s="270" t="s">
        <v>1320</v>
      </c>
    </row>
    <row customHeight="1" ht="10.5">
      <c r="A49" s="270" t="s">
        <v>1150</v>
      </c>
      <c r="B49" s="270" t="s">
        <v>1321</v>
      </c>
      <c r="C49" s="270" t="s">
        <v>1322</v>
      </c>
      <c r="D49" s="270" t="s">
        <v>1141</v>
      </c>
      <c r="E49" s="270" t="s">
        <v>1323</v>
      </c>
      <c r="F49" s="270" t="s">
        <v>1324</v>
      </c>
    </row>
    <row customHeight="1" ht="10.5">
      <c r="A50" s="270" t="s">
        <v>1150</v>
      </c>
      <c r="B50" s="270" t="s">
        <v>1325</v>
      </c>
      <c r="C50" s="270" t="s">
        <v>1326</v>
      </c>
      <c r="D50" s="270" t="s">
        <v>1141</v>
      </c>
      <c r="E50" s="270" t="s">
        <v>1327</v>
      </c>
      <c r="F50" s="270" t="s">
        <v>1328</v>
      </c>
    </row>
    <row customHeight="1" ht="10.5">
      <c r="A51" s="270" t="s">
        <v>1150</v>
      </c>
      <c r="B51" s="270" t="s">
        <v>1329</v>
      </c>
      <c r="C51" s="270" t="s">
        <v>1330</v>
      </c>
      <c r="D51" s="270" t="s">
        <v>1216</v>
      </c>
      <c r="E51" s="270" t="s">
        <v>1331</v>
      </c>
      <c r="F51" s="270" t="s">
        <v>1332</v>
      </c>
    </row>
    <row customHeight="1" ht="10.5">
      <c r="A52" s="270" t="s">
        <v>1154</v>
      </c>
      <c r="B52" s="270" t="s">
        <v>1154</v>
      </c>
      <c r="C52" s="270" t="s">
        <v>1333</v>
      </c>
      <c r="D52" s="270" t="s">
        <v>1137</v>
      </c>
      <c r="E52" s="270" t="s">
        <v>1334</v>
      </c>
      <c r="F52" s="270" t="s">
        <v>1335</v>
      </c>
    </row>
    <row customHeight="1" ht="10.5">
      <c r="A53" s="270" t="s">
        <v>1154</v>
      </c>
      <c r="B53" s="270" t="s">
        <v>1336</v>
      </c>
      <c r="C53" s="270" t="s">
        <v>1337</v>
      </c>
      <c r="D53" s="270" t="s">
        <v>1141</v>
      </c>
      <c r="E53" s="270" t="s">
        <v>1338</v>
      </c>
      <c r="F53" s="270" t="s">
        <v>1339</v>
      </c>
    </row>
    <row customHeight="1" ht="10.5">
      <c r="A54" s="270" t="s">
        <v>1154</v>
      </c>
      <c r="B54" s="270" t="s">
        <v>1340</v>
      </c>
      <c r="C54" s="270" t="s">
        <v>1341</v>
      </c>
      <c r="D54" s="270" t="s">
        <v>1141</v>
      </c>
      <c r="E54" s="270" t="s">
        <v>1342</v>
      </c>
      <c r="F54" s="270" t="s">
        <v>1343</v>
      </c>
    </row>
    <row customHeight="1" ht="10.5">
      <c r="A55" s="270" t="s">
        <v>1154</v>
      </c>
      <c r="B55" s="270" t="s">
        <v>1344</v>
      </c>
      <c r="C55" s="270" t="s">
        <v>1345</v>
      </c>
      <c r="D55" s="270" t="s">
        <v>1141</v>
      </c>
      <c r="E55" s="270" t="s">
        <v>1346</v>
      </c>
      <c r="F55" s="270" t="s">
        <v>1347</v>
      </c>
    </row>
    <row customHeight="1" ht="10.5">
      <c r="A56" s="270" t="s">
        <v>1154</v>
      </c>
      <c r="B56" s="270" t="s">
        <v>1348</v>
      </c>
      <c r="C56" s="270" t="s">
        <v>1349</v>
      </c>
      <c r="D56" s="270" t="s">
        <v>1141</v>
      </c>
      <c r="E56" s="270" t="s">
        <v>1350</v>
      </c>
      <c r="F56" s="270" t="s">
        <v>1351</v>
      </c>
    </row>
    <row customHeight="1" ht="10.5">
      <c r="A57" s="270" t="s">
        <v>1154</v>
      </c>
      <c r="B57" s="270" t="s">
        <v>1352</v>
      </c>
      <c r="C57" s="270" t="s">
        <v>1353</v>
      </c>
      <c r="D57" s="270" t="s">
        <v>1141</v>
      </c>
    </row>
    <row customHeight="1" ht="10.5">
      <c r="A58" s="270" t="s">
        <v>1154</v>
      </c>
      <c r="B58" s="270" t="s">
        <v>1354</v>
      </c>
      <c r="C58" s="270" t="s">
        <v>1355</v>
      </c>
      <c r="D58" s="270" t="s">
        <v>1141</v>
      </c>
    </row>
    <row customHeight="1" ht="10.5">
      <c r="A59" s="270" t="s">
        <v>1154</v>
      </c>
      <c r="B59" s="270" t="s">
        <v>1356</v>
      </c>
      <c r="C59" s="270" t="s">
        <v>1357</v>
      </c>
      <c r="D59" s="270" t="s">
        <v>1141</v>
      </c>
    </row>
    <row customHeight="1" ht="10.5">
      <c r="A60" s="270" t="s">
        <v>1158</v>
      </c>
      <c r="B60" s="270" t="s">
        <v>1158</v>
      </c>
      <c r="C60" s="270" t="s">
        <v>1358</v>
      </c>
      <c r="D60" s="270" t="s">
        <v>1137</v>
      </c>
    </row>
    <row customHeight="1" ht="10.5">
      <c r="A61" s="270" t="s">
        <v>1158</v>
      </c>
      <c r="B61" s="270" t="s">
        <v>1359</v>
      </c>
      <c r="C61" s="270" t="s">
        <v>1360</v>
      </c>
      <c r="D61" s="270" t="s">
        <v>1141</v>
      </c>
    </row>
    <row customHeight="1" ht="10.5">
      <c r="A62" s="270" t="s">
        <v>1158</v>
      </c>
      <c r="B62" s="270" t="s">
        <v>1361</v>
      </c>
      <c r="C62" s="270" t="s">
        <v>1362</v>
      </c>
      <c r="D62" s="270" t="s">
        <v>1141</v>
      </c>
    </row>
    <row customHeight="1" ht="10.5">
      <c r="A63" s="270" t="s">
        <v>1158</v>
      </c>
      <c r="B63" s="270" t="s">
        <v>1363</v>
      </c>
      <c r="C63" s="270" t="s">
        <v>1364</v>
      </c>
      <c r="D63" s="270" t="s">
        <v>1141</v>
      </c>
    </row>
    <row customHeight="1" ht="10.5">
      <c r="A64" s="270" t="s">
        <v>1158</v>
      </c>
      <c r="B64" s="270" t="s">
        <v>1365</v>
      </c>
      <c r="C64" s="270" t="s">
        <v>1366</v>
      </c>
      <c r="D64" s="270" t="s">
        <v>1141</v>
      </c>
    </row>
    <row customHeight="1" ht="10.5">
      <c r="A65" s="270" t="s">
        <v>1158</v>
      </c>
      <c r="B65" s="270" t="s">
        <v>1367</v>
      </c>
      <c r="C65" s="270" t="s">
        <v>1368</v>
      </c>
      <c r="D65" s="270" t="s">
        <v>1141</v>
      </c>
    </row>
    <row customHeight="1" ht="10.5">
      <c r="A66" s="270" t="s">
        <v>1158</v>
      </c>
      <c r="B66" s="270" t="s">
        <v>1369</v>
      </c>
      <c r="C66" s="270" t="s">
        <v>1370</v>
      </c>
      <c r="D66" s="270" t="s">
        <v>1141</v>
      </c>
    </row>
    <row customHeight="1" ht="10.5">
      <c r="A67" s="270" t="s">
        <v>1158</v>
      </c>
      <c r="B67" s="270" t="s">
        <v>1371</v>
      </c>
      <c r="C67" s="270" t="s">
        <v>1372</v>
      </c>
      <c r="D67" s="270" t="s">
        <v>1141</v>
      </c>
    </row>
    <row customHeight="1" ht="10.5">
      <c r="A68" s="270" t="s">
        <v>1158</v>
      </c>
      <c r="B68" s="270" t="s">
        <v>1373</v>
      </c>
      <c r="C68" s="270" t="s">
        <v>1374</v>
      </c>
      <c r="D68" s="270" t="s">
        <v>1141</v>
      </c>
    </row>
    <row customHeight="1" ht="10.5">
      <c r="A69" s="270" t="s">
        <v>1158</v>
      </c>
      <c r="B69" s="270" t="s">
        <v>1375</v>
      </c>
      <c r="C69" s="270" t="s">
        <v>1376</v>
      </c>
      <c r="D69" s="270" t="s">
        <v>1141</v>
      </c>
    </row>
    <row customHeight="1" ht="10.5">
      <c r="A70" s="270" t="s">
        <v>1158</v>
      </c>
      <c r="B70" s="270" t="s">
        <v>1377</v>
      </c>
      <c r="C70" s="270" t="s">
        <v>1378</v>
      </c>
      <c r="D70" s="270" t="s">
        <v>1141</v>
      </c>
    </row>
    <row customHeight="1" ht="10.5">
      <c r="A71" s="270" t="s">
        <v>1162</v>
      </c>
      <c r="B71" s="270" t="s">
        <v>1379</v>
      </c>
      <c r="C71" s="270" t="s">
        <v>1380</v>
      </c>
      <c r="D71" s="270" t="s">
        <v>1141</v>
      </c>
    </row>
    <row customHeight="1" ht="10.5">
      <c r="A72" s="270" t="s">
        <v>1162</v>
      </c>
      <c r="B72" s="270" t="s">
        <v>1162</v>
      </c>
      <c r="C72" s="270" t="s">
        <v>1381</v>
      </c>
      <c r="D72" s="270" t="s">
        <v>1137</v>
      </c>
    </row>
    <row customHeight="1" ht="10.5">
      <c r="A73" s="270" t="s">
        <v>1162</v>
      </c>
      <c r="B73" s="270" t="s">
        <v>1382</v>
      </c>
      <c r="C73" s="270" t="s">
        <v>1383</v>
      </c>
      <c r="D73" s="270" t="s">
        <v>1141</v>
      </c>
    </row>
    <row customHeight="1" ht="10.5">
      <c r="A74" s="270" t="s">
        <v>1162</v>
      </c>
      <c r="B74" s="270" t="s">
        <v>1384</v>
      </c>
      <c r="C74" s="270" t="s">
        <v>1385</v>
      </c>
      <c r="D74" s="270" t="s">
        <v>1141</v>
      </c>
    </row>
    <row customHeight="1" ht="10.5">
      <c r="A75" s="270" t="s">
        <v>1162</v>
      </c>
      <c r="B75" s="270" t="s">
        <v>1386</v>
      </c>
      <c r="C75" s="270" t="s">
        <v>1387</v>
      </c>
      <c r="D75" s="270" t="s">
        <v>1141</v>
      </c>
    </row>
    <row customHeight="1" ht="10.5">
      <c r="A76" s="270" t="s">
        <v>1166</v>
      </c>
      <c r="B76" s="270" t="s">
        <v>1166</v>
      </c>
      <c r="C76" s="270" t="s">
        <v>1388</v>
      </c>
      <c r="D76" s="270" t="s">
        <v>1137</v>
      </c>
    </row>
    <row customHeight="1" ht="10.5">
      <c r="A77" s="270" t="s">
        <v>1166</v>
      </c>
      <c r="B77" s="270" t="s">
        <v>1389</v>
      </c>
      <c r="C77" s="270" t="s">
        <v>1390</v>
      </c>
      <c r="D77" s="270" t="s">
        <v>1141</v>
      </c>
    </row>
    <row customHeight="1" ht="10.5">
      <c r="A78" s="270" t="s">
        <v>1166</v>
      </c>
      <c r="B78" s="270" t="s">
        <v>1391</v>
      </c>
      <c r="C78" s="270" t="s">
        <v>1392</v>
      </c>
      <c r="D78" s="270" t="s">
        <v>1141</v>
      </c>
    </row>
    <row customHeight="1" ht="10.5">
      <c r="A79" s="270" t="s">
        <v>1166</v>
      </c>
      <c r="B79" s="270" t="s">
        <v>1393</v>
      </c>
      <c r="C79" s="270" t="s">
        <v>1394</v>
      </c>
      <c r="D79" s="270" t="s">
        <v>1141</v>
      </c>
    </row>
    <row customHeight="1" ht="10.5">
      <c r="A80" s="270" t="s">
        <v>1166</v>
      </c>
      <c r="B80" s="270" t="s">
        <v>1395</v>
      </c>
      <c r="C80" s="270" t="s">
        <v>1396</v>
      </c>
      <c r="D80" s="270" t="s">
        <v>1141</v>
      </c>
    </row>
    <row customHeight="1" ht="10.5">
      <c r="A81" s="270" t="s">
        <v>1166</v>
      </c>
      <c r="B81" s="270" t="s">
        <v>1397</v>
      </c>
      <c r="C81" s="270" t="s">
        <v>1398</v>
      </c>
      <c r="D81" s="270" t="s">
        <v>1141</v>
      </c>
    </row>
    <row customHeight="1" ht="10.5">
      <c r="A82" s="270" t="s">
        <v>1166</v>
      </c>
      <c r="B82" s="270" t="s">
        <v>1399</v>
      </c>
      <c r="C82" s="270" t="s">
        <v>1400</v>
      </c>
      <c r="D82" s="270" t="s">
        <v>1141</v>
      </c>
    </row>
    <row customHeight="1" ht="10.5">
      <c r="A83" s="270" t="s">
        <v>1166</v>
      </c>
      <c r="B83" s="270" t="s">
        <v>1401</v>
      </c>
      <c r="C83" s="270" t="s">
        <v>1402</v>
      </c>
      <c r="D83" s="270" t="s">
        <v>1141</v>
      </c>
    </row>
    <row customHeight="1" ht="10.5">
      <c r="A84" s="270" t="s">
        <v>1170</v>
      </c>
      <c r="B84" s="270" t="s">
        <v>1170</v>
      </c>
      <c r="C84" s="270" t="s">
        <v>1403</v>
      </c>
      <c r="D84" s="270" t="s">
        <v>1404</v>
      </c>
    </row>
    <row customHeight="1" ht="10.5">
      <c r="A85" s="270" t="s">
        <v>1174</v>
      </c>
      <c r="B85" s="270" t="s">
        <v>1174</v>
      </c>
      <c r="C85" s="270" t="s">
        <v>1405</v>
      </c>
      <c r="D85" s="270" t="s">
        <v>1404</v>
      </c>
    </row>
    <row customHeight="1" ht="10.5">
      <c r="A86" s="270" t="s">
        <v>1178</v>
      </c>
      <c r="B86" s="270" t="s">
        <v>1178</v>
      </c>
      <c r="C86" s="270" t="s">
        <v>1406</v>
      </c>
      <c r="D86" s="270" t="s">
        <v>1404</v>
      </c>
    </row>
    <row customHeight="1" ht="10.5">
      <c r="A87" s="270" t="s">
        <v>1182</v>
      </c>
      <c r="B87" s="270" t="s">
        <v>1182</v>
      </c>
      <c r="C87" s="270" t="s">
        <v>1407</v>
      </c>
      <c r="D87" s="270" t="s">
        <v>1404</v>
      </c>
    </row>
    <row customHeight="1" ht="10.5">
      <c r="A88" s="270" t="s">
        <v>1186</v>
      </c>
      <c r="B88" s="270" t="s">
        <v>1186</v>
      </c>
      <c r="C88" s="270" t="s">
        <v>1408</v>
      </c>
      <c r="D88" s="270" t="s">
        <v>1404</v>
      </c>
    </row>
    <row customHeight="1" ht="10.5">
      <c r="A89" s="270" t="s">
        <v>1190</v>
      </c>
      <c r="B89" s="270" t="s">
        <v>1190</v>
      </c>
      <c r="C89" s="270" t="s">
        <v>1409</v>
      </c>
      <c r="D89" s="270" t="s">
        <v>1404</v>
      </c>
    </row>
    <row customHeight="1" ht="10.5">
      <c r="A90" s="270" t="s">
        <v>1194</v>
      </c>
      <c r="B90" s="270" t="s">
        <v>1194</v>
      </c>
      <c r="C90" s="270" t="s">
        <v>1410</v>
      </c>
      <c r="D90" s="270" t="s">
        <v>1404</v>
      </c>
    </row>
    <row customHeight="1" ht="10.5">
      <c r="A91" s="270" t="s">
        <v>1198</v>
      </c>
      <c r="B91" s="270" t="s">
        <v>1198</v>
      </c>
      <c r="C91" s="270" t="s">
        <v>1411</v>
      </c>
      <c r="D91" s="270" t="s">
        <v>1404</v>
      </c>
    </row>
    <row customHeight="1" ht="10.5">
      <c r="A92" s="270" t="s">
        <v>1202</v>
      </c>
      <c r="B92" s="270" t="s">
        <v>1202</v>
      </c>
      <c r="C92" s="270" t="s">
        <v>1412</v>
      </c>
      <c r="D92" s="270" t="s">
        <v>1404</v>
      </c>
    </row>
    <row customHeight="1" ht="10.5">
      <c r="A93" s="270" t="s">
        <v>65</v>
      </c>
      <c r="B93" s="270" t="s">
        <v>65</v>
      </c>
      <c r="C93" s="270" t="s">
        <v>70</v>
      </c>
      <c r="D93" s="270" t="s">
        <v>1404</v>
      </c>
    </row>
    <row customHeight="1" ht="10.5">
      <c r="A94" s="270" t="s">
        <v>1209</v>
      </c>
      <c r="B94" s="270" t="s">
        <v>1209</v>
      </c>
      <c r="C94" s="270" t="s">
        <v>1413</v>
      </c>
      <c r="D94" s="270" t="s">
        <v>1404</v>
      </c>
    </row>
    <row customHeight="1" ht="10.5">
      <c r="A95" s="270" t="s">
        <v>1212</v>
      </c>
      <c r="B95" s="270" t="s">
        <v>1212</v>
      </c>
      <c r="C95" s="270" t="s">
        <v>1414</v>
      </c>
      <c r="D95" s="270" t="s">
        <v>1404</v>
      </c>
    </row>
    <row customHeight="1" ht="10.5">
      <c r="A96" s="270" t="s">
        <v>1217</v>
      </c>
      <c r="B96" s="270" t="s">
        <v>1415</v>
      </c>
      <c r="C96" s="270" t="s">
        <v>1416</v>
      </c>
      <c r="D96" s="270" t="s">
        <v>1141</v>
      </c>
    </row>
    <row customHeight="1" ht="10.5">
      <c r="A97" s="270" t="s">
        <v>1217</v>
      </c>
      <c r="B97" s="270" t="s">
        <v>1417</v>
      </c>
      <c r="C97" s="270" t="s">
        <v>1418</v>
      </c>
      <c r="D97" s="270" t="s">
        <v>1141</v>
      </c>
    </row>
    <row customHeight="1" ht="10.5">
      <c r="A98" s="270" t="s">
        <v>1217</v>
      </c>
      <c r="B98" s="270" t="s">
        <v>1419</v>
      </c>
      <c r="C98" s="270" t="s">
        <v>1420</v>
      </c>
      <c r="D98" s="270" t="s">
        <v>1141</v>
      </c>
    </row>
    <row customHeight="1" ht="10.5">
      <c r="A99" s="270" t="s">
        <v>1217</v>
      </c>
      <c r="B99" s="270" t="s">
        <v>1382</v>
      </c>
      <c r="C99" s="270" t="s">
        <v>1421</v>
      </c>
      <c r="D99" s="270" t="s">
        <v>1141</v>
      </c>
    </row>
    <row customHeight="1" ht="10.5">
      <c r="A100" s="270" t="s">
        <v>1217</v>
      </c>
      <c r="B100" s="270" t="s">
        <v>1422</v>
      </c>
      <c r="C100" s="270" t="s">
        <v>1423</v>
      </c>
      <c r="D100" s="270" t="s">
        <v>1141</v>
      </c>
    </row>
    <row customHeight="1" ht="10.5">
      <c r="A101" s="270" t="s">
        <v>1217</v>
      </c>
      <c r="B101" s="270" t="s">
        <v>1217</v>
      </c>
      <c r="C101" s="270" t="s">
        <v>1424</v>
      </c>
      <c r="D101" s="270" t="s">
        <v>1137</v>
      </c>
    </row>
    <row customHeight="1" ht="10.5">
      <c r="A102" s="270" t="s">
        <v>1217</v>
      </c>
      <c r="B102" s="270" t="s">
        <v>1425</v>
      </c>
      <c r="C102" s="270" t="s">
        <v>1426</v>
      </c>
      <c r="D102" s="270" t="s">
        <v>1141</v>
      </c>
    </row>
    <row customHeight="1" ht="10.5">
      <c r="A103" s="270" t="s">
        <v>1217</v>
      </c>
      <c r="B103" s="270" t="s">
        <v>1427</v>
      </c>
      <c r="C103" s="270" t="s">
        <v>1428</v>
      </c>
      <c r="D103" s="270" t="s">
        <v>1141</v>
      </c>
    </row>
    <row customHeight="1" ht="10.5">
      <c r="A104" s="270" t="s">
        <v>1217</v>
      </c>
      <c r="B104" s="270" t="s">
        <v>1429</v>
      </c>
      <c r="C104" s="270" t="s">
        <v>1430</v>
      </c>
      <c r="D104" s="270" t="s">
        <v>1141</v>
      </c>
    </row>
    <row customHeight="1" ht="10.5">
      <c r="A105" s="270" t="s">
        <v>1217</v>
      </c>
      <c r="B105" s="270" t="s">
        <v>1431</v>
      </c>
      <c r="C105" s="270" t="s">
        <v>1432</v>
      </c>
      <c r="D105" s="270" t="s">
        <v>1141</v>
      </c>
    </row>
    <row customHeight="1" ht="10.5">
      <c r="A106" s="270" t="s">
        <v>1217</v>
      </c>
      <c r="B106" s="270" t="s">
        <v>1433</v>
      </c>
      <c r="C106" s="270" t="s">
        <v>1434</v>
      </c>
      <c r="D106" s="270" t="s">
        <v>1141</v>
      </c>
    </row>
    <row customHeight="1" ht="10.5">
      <c r="A107" s="270" t="s">
        <v>1217</v>
      </c>
      <c r="B107" s="270" t="s">
        <v>1435</v>
      </c>
      <c r="C107" s="270" t="s">
        <v>1436</v>
      </c>
      <c r="D107" s="270" t="s">
        <v>1141</v>
      </c>
    </row>
    <row customHeight="1" ht="10.5">
      <c r="A108" s="270" t="s">
        <v>1217</v>
      </c>
      <c r="B108" s="270" t="s">
        <v>1399</v>
      </c>
      <c r="C108" s="270" t="s">
        <v>1437</v>
      </c>
      <c r="D108" s="270" t="s">
        <v>1141</v>
      </c>
    </row>
    <row customHeight="1" ht="10.5">
      <c r="A109" s="270" t="s">
        <v>1217</v>
      </c>
      <c r="B109" s="270" t="s">
        <v>1438</v>
      </c>
      <c r="C109" s="270" t="s">
        <v>1439</v>
      </c>
      <c r="D109" s="270" t="s">
        <v>1141</v>
      </c>
    </row>
    <row customHeight="1" ht="10.5">
      <c r="A110" s="270" t="s">
        <v>1221</v>
      </c>
      <c r="B110" s="270" t="s">
        <v>1440</v>
      </c>
      <c r="C110" s="270" t="s">
        <v>1441</v>
      </c>
      <c r="D110" s="270" t="s">
        <v>1141</v>
      </c>
    </row>
    <row customHeight="1" ht="10.5">
      <c r="A111" s="270" t="s">
        <v>1221</v>
      </c>
      <c r="B111" s="270" t="s">
        <v>1442</v>
      </c>
      <c r="C111" s="270" t="s">
        <v>1443</v>
      </c>
      <c r="D111" s="270" t="s">
        <v>1141</v>
      </c>
    </row>
    <row customHeight="1" ht="10.5">
      <c r="A112" s="270" t="s">
        <v>1221</v>
      </c>
      <c r="B112" s="270" t="s">
        <v>1221</v>
      </c>
      <c r="C112" s="270" t="s">
        <v>1444</v>
      </c>
      <c r="D112" s="270" t="s">
        <v>1137</v>
      </c>
    </row>
    <row customHeight="1" ht="10.5">
      <c r="A113" s="270" t="s">
        <v>1221</v>
      </c>
      <c r="B113" s="270" t="s">
        <v>1445</v>
      </c>
      <c r="C113" s="270" t="s">
        <v>1446</v>
      </c>
      <c r="D113" s="270" t="s">
        <v>1141</v>
      </c>
    </row>
    <row customHeight="1" ht="10.5">
      <c r="A114" s="270" t="s">
        <v>1221</v>
      </c>
      <c r="B114" s="270" t="s">
        <v>1301</v>
      </c>
      <c r="C114" s="270" t="s">
        <v>1447</v>
      </c>
      <c r="D114" s="270" t="s">
        <v>1141</v>
      </c>
    </row>
    <row customHeight="1" ht="10.5">
      <c r="A115" s="270" t="s">
        <v>1221</v>
      </c>
      <c r="B115" s="270" t="s">
        <v>1448</v>
      </c>
      <c r="C115" s="270" t="s">
        <v>1449</v>
      </c>
      <c r="D115" s="270" t="s">
        <v>1141</v>
      </c>
    </row>
    <row customHeight="1" ht="10.5">
      <c r="A116" s="270" t="s">
        <v>1221</v>
      </c>
      <c r="B116" s="270" t="s">
        <v>1450</v>
      </c>
      <c r="C116" s="270" t="s">
        <v>1451</v>
      </c>
      <c r="D116" s="270" t="s">
        <v>1141</v>
      </c>
    </row>
    <row customHeight="1" ht="10.5">
      <c r="A117" s="270" t="s">
        <v>1221</v>
      </c>
      <c r="B117" s="270" t="s">
        <v>1452</v>
      </c>
      <c r="C117" s="270" t="s">
        <v>1453</v>
      </c>
      <c r="D117" s="270" t="s">
        <v>1141</v>
      </c>
    </row>
    <row customHeight="1" ht="10.5">
      <c r="A118" s="270" t="s">
        <v>1221</v>
      </c>
      <c r="B118" s="270" t="s">
        <v>1454</v>
      </c>
      <c r="C118" s="270" t="s">
        <v>1455</v>
      </c>
      <c r="D118" s="270" t="s">
        <v>1141</v>
      </c>
    </row>
    <row customHeight="1" ht="10.5">
      <c r="A119" s="270" t="s">
        <v>1221</v>
      </c>
      <c r="B119" s="270" t="s">
        <v>1456</v>
      </c>
      <c r="C119" s="270" t="s">
        <v>1457</v>
      </c>
      <c r="D119" s="270" t="s">
        <v>1141</v>
      </c>
    </row>
    <row customHeight="1" ht="10.5">
      <c r="A120" s="270" t="s">
        <v>1225</v>
      </c>
      <c r="B120" s="270" t="s">
        <v>1225</v>
      </c>
      <c r="C120" s="270" t="s">
        <v>1458</v>
      </c>
      <c r="D120" s="270" t="s">
        <v>1137</v>
      </c>
    </row>
    <row customHeight="1" ht="10.5">
      <c r="A121" s="270" t="s">
        <v>1225</v>
      </c>
      <c r="B121" s="270" t="s">
        <v>1459</v>
      </c>
      <c r="C121" s="270" t="s">
        <v>1460</v>
      </c>
      <c r="D121" s="270" t="s">
        <v>1141</v>
      </c>
    </row>
    <row customHeight="1" ht="10.5">
      <c r="A122" s="270" t="s">
        <v>1225</v>
      </c>
      <c r="B122" s="270" t="s">
        <v>1461</v>
      </c>
      <c r="C122" s="270" t="s">
        <v>1462</v>
      </c>
      <c r="D122" s="270" t="s">
        <v>1141</v>
      </c>
    </row>
    <row customHeight="1" ht="10.5">
      <c r="A123" s="270" t="s">
        <v>1225</v>
      </c>
      <c r="B123" s="270" t="s">
        <v>1463</v>
      </c>
      <c r="C123" s="270" t="s">
        <v>1464</v>
      </c>
      <c r="D123" s="270" t="s">
        <v>1141</v>
      </c>
    </row>
    <row customHeight="1" ht="10.5">
      <c r="A124" s="270" t="s">
        <v>1225</v>
      </c>
      <c r="B124" s="270" t="s">
        <v>1465</v>
      </c>
      <c r="C124" s="270" t="s">
        <v>1466</v>
      </c>
      <c r="D124" s="270" t="s">
        <v>1141</v>
      </c>
    </row>
    <row customHeight="1" ht="10.5">
      <c r="A125" s="270" t="s">
        <v>1225</v>
      </c>
      <c r="B125" s="270" t="s">
        <v>1467</v>
      </c>
      <c r="C125" s="270" t="s">
        <v>1468</v>
      </c>
      <c r="D125" s="270" t="s">
        <v>1141</v>
      </c>
    </row>
    <row customHeight="1" ht="10.5">
      <c r="A126" s="270" t="s">
        <v>1225</v>
      </c>
      <c r="B126" s="270" t="s">
        <v>1469</v>
      </c>
      <c r="C126" s="270" t="s">
        <v>1470</v>
      </c>
      <c r="D126" s="270" t="s">
        <v>1141</v>
      </c>
    </row>
    <row customHeight="1" ht="10.5">
      <c r="A127" s="270" t="s">
        <v>1225</v>
      </c>
      <c r="B127" s="270" t="s">
        <v>1471</v>
      </c>
      <c r="C127" s="270" t="s">
        <v>1472</v>
      </c>
      <c r="D127" s="270" t="s">
        <v>1141</v>
      </c>
    </row>
    <row customHeight="1" ht="10.5">
      <c r="A128" s="270" t="s">
        <v>1225</v>
      </c>
      <c r="B128" s="270" t="s">
        <v>1473</v>
      </c>
      <c r="C128" s="270" t="s">
        <v>1474</v>
      </c>
      <c r="D128" s="270" t="s">
        <v>1141</v>
      </c>
    </row>
    <row customHeight="1" ht="10.5">
      <c r="A129" s="270" t="s">
        <v>1225</v>
      </c>
      <c r="B129" s="270" t="s">
        <v>1475</v>
      </c>
      <c r="C129" s="270" t="s">
        <v>1476</v>
      </c>
      <c r="D129" s="270" t="s">
        <v>1141</v>
      </c>
    </row>
    <row customHeight="1" ht="10.5">
      <c r="A130" s="270" t="s">
        <v>1229</v>
      </c>
      <c r="B130" s="270" t="s">
        <v>1477</v>
      </c>
      <c r="C130" s="270" t="s">
        <v>1478</v>
      </c>
      <c r="D130" s="270" t="s">
        <v>1141</v>
      </c>
    </row>
    <row customHeight="1" ht="10.5">
      <c r="A131" s="270" t="s">
        <v>1229</v>
      </c>
      <c r="B131" s="270" t="s">
        <v>1479</v>
      </c>
      <c r="C131" s="270" t="s">
        <v>1480</v>
      </c>
      <c r="D131" s="270" t="s">
        <v>1141</v>
      </c>
    </row>
    <row customHeight="1" ht="10.5">
      <c r="A132" s="270" t="s">
        <v>1229</v>
      </c>
      <c r="B132" s="270" t="s">
        <v>1481</v>
      </c>
      <c r="C132" s="270" t="s">
        <v>1482</v>
      </c>
      <c r="D132" s="270" t="s">
        <v>1141</v>
      </c>
    </row>
    <row customHeight="1" ht="10.5">
      <c r="A133" s="270" t="s">
        <v>1229</v>
      </c>
      <c r="B133" s="270" t="s">
        <v>1229</v>
      </c>
      <c r="C133" s="270" t="s">
        <v>1483</v>
      </c>
      <c r="D133" s="270" t="s">
        <v>1137</v>
      </c>
    </row>
    <row customHeight="1" ht="10.5">
      <c r="A134" s="270" t="s">
        <v>1229</v>
      </c>
      <c r="B134" s="270" t="s">
        <v>1484</v>
      </c>
      <c r="C134" s="270" t="s">
        <v>1485</v>
      </c>
      <c r="D134" s="270" t="s">
        <v>1216</v>
      </c>
    </row>
    <row customHeight="1" ht="10.5">
      <c r="A135" s="270" t="s">
        <v>1229</v>
      </c>
      <c r="B135" s="270" t="s">
        <v>1486</v>
      </c>
      <c r="C135" s="270" t="s">
        <v>1487</v>
      </c>
      <c r="D135" s="270" t="s">
        <v>1141</v>
      </c>
    </row>
    <row customHeight="1" ht="10.5">
      <c r="A136" s="270" t="s">
        <v>1229</v>
      </c>
      <c r="B136" s="270" t="s">
        <v>1488</v>
      </c>
      <c r="C136" s="270" t="s">
        <v>1489</v>
      </c>
      <c r="D136" s="270" t="s">
        <v>1141</v>
      </c>
    </row>
    <row customHeight="1" ht="10.5">
      <c r="A137" s="270" t="s">
        <v>1229</v>
      </c>
      <c r="B137" s="270" t="s">
        <v>1278</v>
      </c>
      <c r="C137" s="270" t="s">
        <v>1490</v>
      </c>
      <c r="D137" s="270" t="s">
        <v>1141</v>
      </c>
    </row>
    <row customHeight="1" ht="10.5">
      <c r="A138" s="270" t="s">
        <v>1229</v>
      </c>
      <c r="B138" s="270" t="s">
        <v>1491</v>
      </c>
      <c r="C138" s="270" t="s">
        <v>1492</v>
      </c>
      <c r="D138" s="270" t="s">
        <v>1141</v>
      </c>
    </row>
    <row customHeight="1" ht="10.5">
      <c r="A139" s="270" t="s">
        <v>1229</v>
      </c>
      <c r="B139" s="270" t="s">
        <v>1493</v>
      </c>
      <c r="C139" s="270" t="s">
        <v>1494</v>
      </c>
      <c r="D139" s="270" t="s">
        <v>1141</v>
      </c>
    </row>
    <row customHeight="1" ht="10.5">
      <c r="A140" s="270" t="s">
        <v>1233</v>
      </c>
      <c r="B140" s="270" t="s">
        <v>1495</v>
      </c>
      <c r="C140" s="270" t="s">
        <v>1496</v>
      </c>
      <c r="D140" s="270" t="s">
        <v>1141</v>
      </c>
    </row>
    <row customHeight="1" ht="10.5">
      <c r="A141" s="270" t="s">
        <v>1233</v>
      </c>
      <c r="B141" s="270" t="s">
        <v>1497</v>
      </c>
      <c r="C141" s="270" t="s">
        <v>1498</v>
      </c>
      <c r="D141" s="270" t="s">
        <v>1141</v>
      </c>
    </row>
    <row customHeight="1" ht="10.5">
      <c r="A142" s="270" t="s">
        <v>1233</v>
      </c>
      <c r="B142" s="270" t="s">
        <v>1499</v>
      </c>
      <c r="C142" s="270" t="s">
        <v>1500</v>
      </c>
      <c r="D142" s="270" t="s">
        <v>1141</v>
      </c>
    </row>
    <row customHeight="1" ht="10.5">
      <c r="A143" s="270" t="s">
        <v>1233</v>
      </c>
      <c r="B143" s="270" t="s">
        <v>1233</v>
      </c>
      <c r="C143" s="270" t="s">
        <v>1501</v>
      </c>
      <c r="D143" s="270" t="s">
        <v>1137</v>
      </c>
    </row>
    <row customHeight="1" ht="10.5">
      <c r="A144" s="270" t="s">
        <v>1233</v>
      </c>
      <c r="B144" s="270" t="s">
        <v>1502</v>
      </c>
      <c r="C144" s="270" t="s">
        <v>1503</v>
      </c>
      <c r="D144" s="270" t="s">
        <v>1141</v>
      </c>
    </row>
    <row customHeight="1" ht="10.5">
      <c r="A145" s="270" t="s">
        <v>1233</v>
      </c>
      <c r="B145" s="270" t="s">
        <v>1504</v>
      </c>
      <c r="C145" s="270" t="s">
        <v>1505</v>
      </c>
      <c r="D145" s="270" t="s">
        <v>1141</v>
      </c>
    </row>
    <row customHeight="1" ht="10.5">
      <c r="A146" s="270" t="s">
        <v>1233</v>
      </c>
      <c r="B146" s="270" t="s">
        <v>1506</v>
      </c>
      <c r="C146" s="270" t="s">
        <v>1507</v>
      </c>
      <c r="D146" s="270" t="s">
        <v>1141</v>
      </c>
    </row>
    <row customHeight="1" ht="10.5">
      <c r="A147" s="270" t="s">
        <v>1233</v>
      </c>
      <c r="B147" s="270" t="s">
        <v>1508</v>
      </c>
      <c r="C147" s="270" t="s">
        <v>1509</v>
      </c>
      <c r="D147" s="270" t="s">
        <v>1141</v>
      </c>
    </row>
    <row customHeight="1" ht="10.5">
      <c r="A148" s="270" t="s">
        <v>1233</v>
      </c>
      <c r="B148" s="270" t="s">
        <v>1235</v>
      </c>
      <c r="C148" s="270" t="s">
        <v>1510</v>
      </c>
      <c r="D148" s="270" t="s">
        <v>1141</v>
      </c>
    </row>
    <row customHeight="1" ht="10.5">
      <c r="A149" s="270" t="s">
        <v>1233</v>
      </c>
      <c r="B149" s="270" t="s">
        <v>1511</v>
      </c>
      <c r="C149" s="270" t="s">
        <v>1512</v>
      </c>
      <c r="D149" s="270" t="s">
        <v>1141</v>
      </c>
    </row>
    <row customHeight="1" ht="10.5">
      <c r="A150" s="270" t="s">
        <v>1233</v>
      </c>
      <c r="B150" s="270" t="s">
        <v>1513</v>
      </c>
      <c r="C150" s="270" t="s">
        <v>1514</v>
      </c>
      <c r="D150" s="270" t="s">
        <v>1141</v>
      </c>
    </row>
    <row customHeight="1" ht="10.5">
      <c r="A151" s="270" t="s">
        <v>1233</v>
      </c>
      <c r="B151" s="270" t="s">
        <v>1515</v>
      </c>
      <c r="C151" s="270" t="s">
        <v>1516</v>
      </c>
      <c r="D151" s="270" t="s">
        <v>1141</v>
      </c>
    </row>
    <row customHeight="1" ht="10.5">
      <c r="A152" s="270" t="s">
        <v>1237</v>
      </c>
      <c r="B152" s="270" t="s">
        <v>1517</v>
      </c>
      <c r="C152" s="270" t="s">
        <v>1518</v>
      </c>
      <c r="D152" s="270" t="s">
        <v>1141</v>
      </c>
    </row>
    <row customHeight="1" ht="10.5">
      <c r="A153" s="270" t="s">
        <v>1237</v>
      </c>
      <c r="B153" s="270" t="s">
        <v>1237</v>
      </c>
      <c r="C153" s="270" t="s">
        <v>1519</v>
      </c>
      <c r="D153" s="270" t="s">
        <v>1137</v>
      </c>
    </row>
    <row customHeight="1" ht="10.5">
      <c r="A154" s="270" t="s">
        <v>1237</v>
      </c>
      <c r="B154" s="270" t="s">
        <v>1156</v>
      </c>
      <c r="C154" s="270" t="s">
        <v>1520</v>
      </c>
      <c r="D154" s="270" t="s">
        <v>1141</v>
      </c>
    </row>
    <row customHeight="1" ht="10.5">
      <c r="A155" s="270" t="s">
        <v>1237</v>
      </c>
      <c r="B155" s="270" t="s">
        <v>1521</v>
      </c>
      <c r="C155" s="270" t="s">
        <v>1522</v>
      </c>
      <c r="D155" s="270" t="s">
        <v>1141</v>
      </c>
    </row>
    <row customHeight="1" ht="10.5">
      <c r="A156" s="270" t="s">
        <v>1237</v>
      </c>
      <c r="B156" s="270" t="s">
        <v>1506</v>
      </c>
      <c r="C156" s="270" t="s">
        <v>1523</v>
      </c>
      <c r="D156" s="270" t="s">
        <v>1141</v>
      </c>
    </row>
    <row customHeight="1" ht="10.5">
      <c r="A157" s="270" t="s">
        <v>1237</v>
      </c>
      <c r="B157" s="270" t="s">
        <v>1524</v>
      </c>
      <c r="C157" s="270" t="s">
        <v>1525</v>
      </c>
      <c r="D157" s="270" t="s">
        <v>1141</v>
      </c>
    </row>
    <row customHeight="1" ht="10.5">
      <c r="A158" s="270" t="s">
        <v>1237</v>
      </c>
      <c r="B158" s="270" t="s">
        <v>1526</v>
      </c>
      <c r="C158" s="270" t="s">
        <v>1527</v>
      </c>
      <c r="D158" s="270" t="s">
        <v>1141</v>
      </c>
    </row>
    <row customHeight="1" ht="10.5">
      <c r="A159" s="270" t="s">
        <v>1237</v>
      </c>
      <c r="B159" s="270" t="s">
        <v>1528</v>
      </c>
      <c r="C159" s="270" t="s">
        <v>1529</v>
      </c>
      <c r="D159" s="270" t="s">
        <v>1141</v>
      </c>
    </row>
    <row customHeight="1" ht="10.5">
      <c r="A160" s="270" t="s">
        <v>1237</v>
      </c>
      <c r="B160" s="270" t="s">
        <v>1530</v>
      </c>
      <c r="C160" s="270" t="s">
        <v>1531</v>
      </c>
      <c r="D160" s="270" t="s">
        <v>1141</v>
      </c>
    </row>
    <row customHeight="1" ht="10.5">
      <c r="A161" s="270" t="s">
        <v>1241</v>
      </c>
      <c r="B161" s="270" t="s">
        <v>1532</v>
      </c>
      <c r="C161" s="270" t="s">
        <v>1533</v>
      </c>
      <c r="D161" s="270" t="s">
        <v>1141</v>
      </c>
    </row>
    <row customHeight="1" ht="10.5">
      <c r="A162" s="270" t="s">
        <v>1241</v>
      </c>
      <c r="B162" s="270" t="s">
        <v>1534</v>
      </c>
      <c r="C162" s="270" t="s">
        <v>1535</v>
      </c>
      <c r="D162" s="270" t="s">
        <v>1141</v>
      </c>
    </row>
    <row customHeight="1" ht="10.5">
      <c r="A163" s="270" t="s">
        <v>1241</v>
      </c>
      <c r="B163" s="270" t="s">
        <v>1536</v>
      </c>
      <c r="C163" s="270" t="s">
        <v>1537</v>
      </c>
      <c r="D163" s="270" t="s">
        <v>1141</v>
      </c>
    </row>
    <row customHeight="1" ht="10.5">
      <c r="A164" s="270" t="s">
        <v>1241</v>
      </c>
      <c r="B164" s="270" t="s">
        <v>1538</v>
      </c>
      <c r="C164" s="270" t="s">
        <v>1539</v>
      </c>
      <c r="D164" s="270" t="s">
        <v>1540</v>
      </c>
    </row>
    <row customHeight="1" ht="10.5">
      <c r="A165" s="270" t="s">
        <v>1241</v>
      </c>
      <c r="B165" s="270" t="s">
        <v>1541</v>
      </c>
      <c r="C165" s="270" t="s">
        <v>1542</v>
      </c>
      <c r="D165" s="270" t="s">
        <v>1141</v>
      </c>
    </row>
    <row customHeight="1" ht="10.5">
      <c r="A166" s="270" t="s">
        <v>1241</v>
      </c>
      <c r="B166" s="270" t="s">
        <v>1543</v>
      </c>
      <c r="C166" s="270" t="s">
        <v>1544</v>
      </c>
      <c r="D166" s="270" t="s">
        <v>1141</v>
      </c>
    </row>
    <row customHeight="1" ht="10.5">
      <c r="A167" s="270" t="s">
        <v>1241</v>
      </c>
      <c r="B167" s="270" t="s">
        <v>1545</v>
      </c>
      <c r="C167" s="270" t="s">
        <v>1546</v>
      </c>
      <c r="D167" s="270" t="s">
        <v>1141</v>
      </c>
    </row>
    <row customHeight="1" ht="10.5">
      <c r="A168" s="270" t="s">
        <v>1241</v>
      </c>
      <c r="B168" s="270" t="s">
        <v>1241</v>
      </c>
      <c r="C168" s="270" t="s">
        <v>1547</v>
      </c>
      <c r="D168" s="270" t="s">
        <v>1137</v>
      </c>
    </row>
    <row customHeight="1" ht="10.5">
      <c r="A169" s="270" t="s">
        <v>1241</v>
      </c>
      <c r="B169" s="270" t="s">
        <v>1548</v>
      </c>
      <c r="C169" s="270" t="s">
        <v>1549</v>
      </c>
      <c r="D169" s="270" t="s">
        <v>1141</v>
      </c>
    </row>
    <row customHeight="1" ht="10.5">
      <c r="A170" s="270" t="s">
        <v>1241</v>
      </c>
      <c r="B170" s="270" t="s">
        <v>1550</v>
      </c>
      <c r="C170" s="270" t="s">
        <v>1551</v>
      </c>
      <c r="D170" s="270" t="s">
        <v>1141</v>
      </c>
    </row>
    <row customHeight="1" ht="10.5">
      <c r="A171" s="270" t="s">
        <v>1241</v>
      </c>
      <c r="B171" s="270" t="s">
        <v>1552</v>
      </c>
      <c r="C171" s="270" t="s">
        <v>1553</v>
      </c>
      <c r="D171" s="270" t="s">
        <v>1141</v>
      </c>
    </row>
    <row customHeight="1" ht="10.5">
      <c r="A172" s="270" t="s">
        <v>1241</v>
      </c>
      <c r="B172" s="270" t="s">
        <v>1554</v>
      </c>
      <c r="C172" s="270" t="s">
        <v>1555</v>
      </c>
      <c r="D172" s="270" t="s">
        <v>1141</v>
      </c>
    </row>
    <row customHeight="1" ht="10.5">
      <c r="A173" s="270" t="s">
        <v>1241</v>
      </c>
      <c r="B173" s="270" t="s">
        <v>1556</v>
      </c>
      <c r="C173" s="270" t="s">
        <v>1557</v>
      </c>
      <c r="D173" s="270" t="s">
        <v>1141</v>
      </c>
    </row>
    <row customHeight="1" ht="10.5">
      <c r="A174" s="270" t="s">
        <v>1245</v>
      </c>
      <c r="B174" s="270" t="s">
        <v>1558</v>
      </c>
      <c r="C174" s="270" t="s">
        <v>1559</v>
      </c>
      <c r="D174" s="270" t="s">
        <v>1141</v>
      </c>
    </row>
    <row customHeight="1" ht="10.5">
      <c r="A175" s="270" t="s">
        <v>1245</v>
      </c>
      <c r="B175" s="270" t="s">
        <v>1560</v>
      </c>
      <c r="C175" s="270" t="s">
        <v>1561</v>
      </c>
      <c r="D175" s="270" t="s">
        <v>1141</v>
      </c>
    </row>
    <row customHeight="1" ht="10.5">
      <c r="A176" s="270" t="s">
        <v>1245</v>
      </c>
      <c r="B176" s="270" t="s">
        <v>1562</v>
      </c>
      <c r="C176" s="270" t="s">
        <v>1563</v>
      </c>
      <c r="D176" s="270" t="s">
        <v>1141</v>
      </c>
    </row>
    <row customHeight="1" ht="10.5">
      <c r="A177" s="270" t="s">
        <v>1245</v>
      </c>
      <c r="B177" s="270" t="s">
        <v>1564</v>
      </c>
      <c r="C177" s="270" t="s">
        <v>1565</v>
      </c>
      <c r="D177" s="270" t="s">
        <v>1141</v>
      </c>
    </row>
    <row customHeight="1" ht="10.5">
      <c r="A178" s="270" t="s">
        <v>1245</v>
      </c>
      <c r="B178" s="270" t="s">
        <v>1245</v>
      </c>
      <c r="C178" s="270" t="s">
        <v>1566</v>
      </c>
      <c r="D178" s="270" t="s">
        <v>1137</v>
      </c>
    </row>
    <row customHeight="1" ht="10.5">
      <c r="A179" s="270" t="s">
        <v>1245</v>
      </c>
      <c r="B179" s="270" t="s">
        <v>1567</v>
      </c>
      <c r="C179" s="270" t="s">
        <v>1568</v>
      </c>
      <c r="D179" s="270" t="s">
        <v>1141</v>
      </c>
    </row>
    <row customHeight="1" ht="10.5">
      <c r="A180" s="270" t="s">
        <v>1245</v>
      </c>
      <c r="B180" s="270" t="s">
        <v>1569</v>
      </c>
      <c r="C180" s="270" t="s">
        <v>1570</v>
      </c>
      <c r="D180" s="270" t="s">
        <v>1141</v>
      </c>
    </row>
    <row customHeight="1" ht="10.5">
      <c r="A181" s="270" t="s">
        <v>1245</v>
      </c>
      <c r="B181" s="270" t="s">
        <v>1571</v>
      </c>
      <c r="C181" s="270" t="s">
        <v>1572</v>
      </c>
      <c r="D181" s="270" t="s">
        <v>1141</v>
      </c>
    </row>
    <row customHeight="1" ht="10.5">
      <c r="A182" s="270" t="s">
        <v>1245</v>
      </c>
      <c r="B182" s="270" t="s">
        <v>1573</v>
      </c>
      <c r="C182" s="270" t="s">
        <v>1574</v>
      </c>
      <c r="D182" s="270" t="s">
        <v>1141</v>
      </c>
    </row>
    <row customHeight="1" ht="10.5">
      <c r="A183" s="270" t="s">
        <v>1245</v>
      </c>
      <c r="B183" s="270" t="s">
        <v>1575</v>
      </c>
      <c r="C183" s="270" t="s">
        <v>1576</v>
      </c>
      <c r="D183" s="270" t="s">
        <v>1141</v>
      </c>
    </row>
    <row customHeight="1" ht="10.5">
      <c r="A184" s="270" t="s">
        <v>1245</v>
      </c>
      <c r="B184" s="270" t="s">
        <v>1577</v>
      </c>
      <c r="C184" s="270" t="s">
        <v>1578</v>
      </c>
      <c r="D184" s="270" t="s">
        <v>1141</v>
      </c>
    </row>
    <row customHeight="1" ht="10.5">
      <c r="A185" s="270" t="s">
        <v>1249</v>
      </c>
      <c r="B185" s="270" t="s">
        <v>1579</v>
      </c>
      <c r="C185" s="270" t="s">
        <v>1580</v>
      </c>
      <c r="D185" s="270" t="s">
        <v>1141</v>
      </c>
    </row>
    <row customHeight="1" ht="10.5">
      <c r="A186" s="270" t="s">
        <v>1249</v>
      </c>
      <c r="B186" s="270" t="s">
        <v>1581</v>
      </c>
      <c r="C186" s="270" t="s">
        <v>1582</v>
      </c>
      <c r="D186" s="270" t="s">
        <v>1141</v>
      </c>
    </row>
    <row customHeight="1" ht="10.5">
      <c r="A187" s="270" t="s">
        <v>1249</v>
      </c>
      <c r="B187" s="270" t="s">
        <v>1583</v>
      </c>
      <c r="C187" s="270" t="s">
        <v>1584</v>
      </c>
      <c r="D187" s="270" t="s">
        <v>1141</v>
      </c>
    </row>
    <row customHeight="1" ht="10.5">
      <c r="A188" s="270" t="s">
        <v>1249</v>
      </c>
      <c r="B188" s="270" t="s">
        <v>1249</v>
      </c>
      <c r="C188" s="270" t="s">
        <v>1585</v>
      </c>
      <c r="D188" s="270" t="s">
        <v>1137</v>
      </c>
    </row>
    <row customHeight="1" ht="10.5">
      <c r="A189" s="270" t="s">
        <v>1249</v>
      </c>
      <c r="B189" s="270" t="s">
        <v>1586</v>
      </c>
      <c r="C189" s="270" t="s">
        <v>1587</v>
      </c>
      <c r="D189" s="270" t="s">
        <v>1216</v>
      </c>
    </row>
    <row customHeight="1" ht="10.5">
      <c r="A190" s="270" t="s">
        <v>1249</v>
      </c>
      <c r="B190" s="270" t="s">
        <v>1588</v>
      </c>
      <c r="C190" s="270" t="s">
        <v>1589</v>
      </c>
      <c r="D190" s="270" t="s">
        <v>1141</v>
      </c>
    </row>
    <row customHeight="1" ht="10.5">
      <c r="A191" s="270" t="s">
        <v>1249</v>
      </c>
      <c r="B191" s="270" t="s">
        <v>1590</v>
      </c>
      <c r="C191" s="270" t="s">
        <v>1591</v>
      </c>
      <c r="D191" s="270" t="s">
        <v>1141</v>
      </c>
    </row>
    <row customHeight="1" ht="10.5">
      <c r="A192" s="270" t="s">
        <v>1249</v>
      </c>
      <c r="B192" s="270" t="s">
        <v>1592</v>
      </c>
      <c r="C192" s="270" t="s">
        <v>1593</v>
      </c>
      <c r="D192" s="270" t="s">
        <v>1141</v>
      </c>
    </row>
    <row customHeight="1" ht="10.5">
      <c r="A193" s="270" t="s">
        <v>1253</v>
      </c>
      <c r="B193" s="270" t="s">
        <v>1594</v>
      </c>
      <c r="C193" s="270" t="s">
        <v>1595</v>
      </c>
      <c r="D193" s="270" t="s">
        <v>1141</v>
      </c>
    </row>
    <row customHeight="1" ht="10.5">
      <c r="A194" s="270" t="s">
        <v>1253</v>
      </c>
      <c r="B194" s="270" t="s">
        <v>1596</v>
      </c>
      <c r="C194" s="270" t="s">
        <v>1597</v>
      </c>
      <c r="D194" s="270" t="s">
        <v>1141</v>
      </c>
    </row>
    <row customHeight="1" ht="10.5">
      <c r="A195" s="270" t="s">
        <v>1253</v>
      </c>
      <c r="B195" s="270" t="s">
        <v>1598</v>
      </c>
      <c r="C195" s="270" t="s">
        <v>1599</v>
      </c>
      <c r="D195" s="270" t="s">
        <v>1216</v>
      </c>
    </row>
    <row customHeight="1" ht="10.5">
      <c r="A196" s="270" t="s">
        <v>1253</v>
      </c>
      <c r="B196" s="270" t="s">
        <v>1600</v>
      </c>
      <c r="C196" s="270" t="s">
        <v>1601</v>
      </c>
      <c r="D196" s="270" t="s">
        <v>1141</v>
      </c>
    </row>
    <row customHeight="1" ht="10.5">
      <c r="A197" s="270" t="s">
        <v>1253</v>
      </c>
      <c r="B197" s="270" t="s">
        <v>1602</v>
      </c>
      <c r="C197" s="270" t="s">
        <v>1603</v>
      </c>
      <c r="D197" s="270" t="s">
        <v>1141</v>
      </c>
    </row>
    <row customHeight="1" ht="10.5">
      <c r="A198" s="270" t="s">
        <v>1253</v>
      </c>
      <c r="B198" s="270" t="s">
        <v>1461</v>
      </c>
      <c r="C198" s="270" t="s">
        <v>1604</v>
      </c>
      <c r="D198" s="270" t="s">
        <v>1141</v>
      </c>
    </row>
    <row customHeight="1" ht="10.5">
      <c r="A199" s="270" t="s">
        <v>1253</v>
      </c>
      <c r="B199" s="270" t="s">
        <v>1605</v>
      </c>
      <c r="C199" s="270" t="s">
        <v>1606</v>
      </c>
      <c r="D199" s="270" t="s">
        <v>1141</v>
      </c>
    </row>
    <row customHeight="1" ht="10.5">
      <c r="A200" s="270" t="s">
        <v>1253</v>
      </c>
      <c r="B200" s="270" t="s">
        <v>1429</v>
      </c>
      <c r="C200" s="270" t="s">
        <v>1607</v>
      </c>
      <c r="D200" s="270" t="s">
        <v>1141</v>
      </c>
    </row>
    <row customHeight="1" ht="10.5">
      <c r="A201" s="270" t="s">
        <v>1253</v>
      </c>
      <c r="B201" s="270" t="s">
        <v>1253</v>
      </c>
      <c r="C201" s="270" t="s">
        <v>1608</v>
      </c>
      <c r="D201" s="270" t="s">
        <v>1137</v>
      </c>
    </row>
    <row customHeight="1" ht="10.5">
      <c r="A202" s="270" t="s">
        <v>1253</v>
      </c>
      <c r="B202" s="270" t="s">
        <v>1609</v>
      </c>
      <c r="C202" s="270" t="s">
        <v>1610</v>
      </c>
      <c r="D202" s="270" t="s">
        <v>1216</v>
      </c>
    </row>
    <row customHeight="1" ht="10.5">
      <c r="A203" s="270" t="s">
        <v>1253</v>
      </c>
      <c r="B203" s="270" t="s">
        <v>1611</v>
      </c>
      <c r="C203" s="270" t="s">
        <v>1612</v>
      </c>
      <c r="D203" s="270" t="s">
        <v>1141</v>
      </c>
    </row>
    <row customHeight="1" ht="10.5">
      <c r="A204" s="270" t="s">
        <v>1253</v>
      </c>
      <c r="B204" s="270" t="s">
        <v>1613</v>
      </c>
      <c r="C204" s="270" t="s">
        <v>1614</v>
      </c>
      <c r="D204" s="270" t="s">
        <v>1141</v>
      </c>
    </row>
    <row customHeight="1" ht="10.5">
      <c r="A205" s="270" t="s">
        <v>1253</v>
      </c>
      <c r="B205" s="270" t="s">
        <v>1615</v>
      </c>
      <c r="C205" s="270" t="s">
        <v>1616</v>
      </c>
      <c r="D205" s="270" t="s">
        <v>1141</v>
      </c>
    </row>
    <row customHeight="1" ht="10.5">
      <c r="A206" s="270" t="s">
        <v>1253</v>
      </c>
      <c r="B206" s="270" t="s">
        <v>1617</v>
      </c>
      <c r="C206" s="270" t="s">
        <v>1618</v>
      </c>
      <c r="D206" s="270" t="s">
        <v>1141</v>
      </c>
    </row>
    <row customHeight="1" ht="10.5">
      <c r="A207" s="270" t="s">
        <v>1253</v>
      </c>
      <c r="B207" s="270" t="s">
        <v>1619</v>
      </c>
      <c r="C207" s="270" t="s">
        <v>1620</v>
      </c>
      <c r="D207" s="270" t="s">
        <v>1540</v>
      </c>
    </row>
    <row customHeight="1" ht="10.5">
      <c r="A208" s="270" t="s">
        <v>1253</v>
      </c>
      <c r="B208" s="270" t="s">
        <v>1621</v>
      </c>
      <c r="C208" s="270" t="s">
        <v>1622</v>
      </c>
      <c r="D208" s="270" t="s">
        <v>1141</v>
      </c>
    </row>
    <row customHeight="1" ht="10.5">
      <c r="A209" s="270" t="s">
        <v>1257</v>
      </c>
      <c r="B209" s="270" t="s">
        <v>1623</v>
      </c>
      <c r="C209" s="270" t="s">
        <v>1624</v>
      </c>
      <c r="D209" s="270" t="s">
        <v>1141</v>
      </c>
    </row>
    <row customHeight="1" ht="10.5">
      <c r="A210" s="270" t="s">
        <v>1257</v>
      </c>
      <c r="B210" s="270" t="s">
        <v>1257</v>
      </c>
      <c r="C210" s="270" t="s">
        <v>1625</v>
      </c>
      <c r="D210" s="270" t="s">
        <v>1137</v>
      </c>
    </row>
    <row customHeight="1" ht="10.5">
      <c r="A211" s="270" t="s">
        <v>1257</v>
      </c>
      <c r="B211" s="270" t="s">
        <v>1626</v>
      </c>
      <c r="C211" s="270" t="s">
        <v>1627</v>
      </c>
      <c r="D211" s="270" t="s">
        <v>1141</v>
      </c>
    </row>
    <row customHeight="1" ht="10.5">
      <c r="A212" s="270" t="s">
        <v>1257</v>
      </c>
      <c r="B212" s="270" t="s">
        <v>1628</v>
      </c>
      <c r="C212" s="270" t="s">
        <v>1629</v>
      </c>
      <c r="D212" s="270" t="s">
        <v>1141</v>
      </c>
    </row>
    <row customHeight="1" ht="10.5">
      <c r="A213" s="270" t="s">
        <v>1261</v>
      </c>
      <c r="B213" s="270" t="s">
        <v>1630</v>
      </c>
      <c r="C213" s="270" t="s">
        <v>1631</v>
      </c>
      <c r="D213" s="270" t="s">
        <v>1141</v>
      </c>
    </row>
    <row customHeight="1" ht="10.5">
      <c r="A214" s="270" t="s">
        <v>1261</v>
      </c>
      <c r="B214" s="270" t="s">
        <v>1632</v>
      </c>
      <c r="C214" s="270" t="s">
        <v>1633</v>
      </c>
      <c r="D214" s="270" t="s">
        <v>1141</v>
      </c>
    </row>
    <row customHeight="1" ht="10.5">
      <c r="A215" s="270" t="s">
        <v>1261</v>
      </c>
      <c r="B215" s="270" t="s">
        <v>1634</v>
      </c>
      <c r="C215" s="270" t="s">
        <v>1635</v>
      </c>
      <c r="D215" s="270" t="s">
        <v>1141</v>
      </c>
    </row>
    <row customHeight="1" ht="10.5">
      <c r="A216" s="270" t="s">
        <v>1261</v>
      </c>
      <c r="B216" s="270" t="s">
        <v>1636</v>
      </c>
      <c r="C216" s="270" t="s">
        <v>1637</v>
      </c>
      <c r="D216" s="270" t="s">
        <v>1141</v>
      </c>
    </row>
    <row customHeight="1" ht="10.5">
      <c r="A217" s="270" t="s">
        <v>1261</v>
      </c>
      <c r="B217" s="270" t="s">
        <v>1638</v>
      </c>
      <c r="C217" s="270" t="s">
        <v>1639</v>
      </c>
      <c r="D217" s="270" t="s">
        <v>1141</v>
      </c>
    </row>
    <row customHeight="1" ht="10.5">
      <c r="A218" s="270" t="s">
        <v>1261</v>
      </c>
      <c r="B218" s="270" t="s">
        <v>1261</v>
      </c>
      <c r="C218" s="270" t="s">
        <v>1640</v>
      </c>
      <c r="D218" s="270" t="s">
        <v>1137</v>
      </c>
    </row>
    <row customHeight="1" ht="10.5">
      <c r="A219" s="270" t="s">
        <v>1261</v>
      </c>
      <c r="B219" s="270" t="s">
        <v>1641</v>
      </c>
      <c r="C219" s="270" t="s">
        <v>1642</v>
      </c>
      <c r="D219" s="270" t="s">
        <v>1141</v>
      </c>
    </row>
    <row customHeight="1" ht="10.5">
      <c r="A220" s="270" t="s">
        <v>1261</v>
      </c>
      <c r="B220" s="270" t="s">
        <v>1643</v>
      </c>
      <c r="C220" s="270" t="s">
        <v>1644</v>
      </c>
      <c r="D220" s="270" t="s">
        <v>1141</v>
      </c>
    </row>
    <row customHeight="1" ht="10.5">
      <c r="A221" s="270" t="s">
        <v>1261</v>
      </c>
      <c r="B221" s="270" t="s">
        <v>1645</v>
      </c>
      <c r="C221" s="270" t="s">
        <v>1646</v>
      </c>
      <c r="D221" s="270" t="s">
        <v>1141</v>
      </c>
    </row>
    <row customHeight="1" ht="10.5">
      <c r="A222" s="270" t="s">
        <v>1261</v>
      </c>
      <c r="B222" s="270" t="s">
        <v>1647</v>
      </c>
      <c r="C222" s="270" t="s">
        <v>1648</v>
      </c>
      <c r="D222" s="270" t="s">
        <v>1141</v>
      </c>
    </row>
    <row customHeight="1" ht="10.5">
      <c r="A223" s="270" t="s">
        <v>1264</v>
      </c>
      <c r="B223" s="270" t="s">
        <v>1649</v>
      </c>
      <c r="C223" s="270" t="s">
        <v>1650</v>
      </c>
      <c r="D223" s="270" t="s">
        <v>1141</v>
      </c>
    </row>
    <row customHeight="1" ht="10.5">
      <c r="A224" s="270" t="s">
        <v>1264</v>
      </c>
      <c r="B224" s="270" t="s">
        <v>1651</v>
      </c>
      <c r="C224" s="270" t="s">
        <v>1652</v>
      </c>
      <c r="D224" s="270" t="s">
        <v>1141</v>
      </c>
    </row>
    <row customHeight="1" ht="10.5">
      <c r="A225" s="270" t="s">
        <v>1264</v>
      </c>
      <c r="B225" s="270" t="s">
        <v>1653</v>
      </c>
      <c r="C225" s="270" t="s">
        <v>1654</v>
      </c>
      <c r="D225" s="270" t="s">
        <v>1141</v>
      </c>
    </row>
    <row customHeight="1" ht="10.5">
      <c r="A226" s="270" t="s">
        <v>1264</v>
      </c>
      <c r="B226" s="270" t="s">
        <v>1655</v>
      </c>
      <c r="C226" s="270" t="s">
        <v>1656</v>
      </c>
      <c r="D226" s="270" t="s">
        <v>1141</v>
      </c>
    </row>
    <row customHeight="1" ht="10.5">
      <c r="A227" s="270" t="s">
        <v>1264</v>
      </c>
      <c r="B227" s="270" t="s">
        <v>1657</v>
      </c>
      <c r="C227" s="270" t="s">
        <v>1658</v>
      </c>
      <c r="D227" s="270" t="s">
        <v>1141</v>
      </c>
    </row>
    <row customHeight="1" ht="10.5">
      <c r="A228" s="270" t="s">
        <v>1264</v>
      </c>
      <c r="B228" s="270" t="s">
        <v>1264</v>
      </c>
      <c r="C228" s="270" t="s">
        <v>1659</v>
      </c>
      <c r="D228" s="270" t="s">
        <v>1137</v>
      </c>
    </row>
    <row customHeight="1" ht="10.5">
      <c r="A229" s="270" t="s">
        <v>1264</v>
      </c>
      <c r="B229" s="270" t="s">
        <v>1660</v>
      </c>
      <c r="C229" s="270" t="s">
        <v>1661</v>
      </c>
      <c r="D229" s="270" t="s">
        <v>1141</v>
      </c>
    </row>
    <row customHeight="1" ht="10.5">
      <c r="A230" s="270" t="s">
        <v>1264</v>
      </c>
      <c r="B230" s="270" t="s">
        <v>1662</v>
      </c>
      <c r="C230" s="270" t="s">
        <v>1663</v>
      </c>
      <c r="D230" s="270" t="s">
        <v>1141</v>
      </c>
    </row>
    <row customHeight="1" ht="10.5">
      <c r="A231" s="270" t="s">
        <v>1264</v>
      </c>
      <c r="B231" s="270" t="s">
        <v>1664</v>
      </c>
      <c r="C231" s="270" t="s">
        <v>1665</v>
      </c>
      <c r="D231" s="270" t="s">
        <v>1141</v>
      </c>
    </row>
    <row customHeight="1" ht="10.5">
      <c r="A232" s="270" t="s">
        <v>1268</v>
      </c>
      <c r="B232" s="270" t="s">
        <v>1666</v>
      </c>
      <c r="C232" s="270" t="s">
        <v>1667</v>
      </c>
      <c r="D232" s="270" t="s">
        <v>1141</v>
      </c>
    </row>
    <row customHeight="1" ht="10.5">
      <c r="A233" s="270" t="s">
        <v>1268</v>
      </c>
      <c r="B233" s="270" t="s">
        <v>1668</v>
      </c>
      <c r="C233" s="270" t="s">
        <v>1669</v>
      </c>
      <c r="D233" s="270" t="s">
        <v>1141</v>
      </c>
    </row>
    <row customHeight="1" ht="10.5">
      <c r="A234" s="270" t="s">
        <v>1268</v>
      </c>
      <c r="B234" s="270" t="s">
        <v>1670</v>
      </c>
      <c r="C234" s="270" t="s">
        <v>1671</v>
      </c>
      <c r="D234" s="270" t="s">
        <v>1141</v>
      </c>
    </row>
    <row customHeight="1" ht="10.5">
      <c r="A235" s="270" t="s">
        <v>1268</v>
      </c>
      <c r="B235" s="270" t="s">
        <v>1672</v>
      </c>
      <c r="C235" s="270" t="s">
        <v>1673</v>
      </c>
      <c r="D235" s="270" t="s">
        <v>1141</v>
      </c>
    </row>
    <row customHeight="1" ht="10.5">
      <c r="A236" s="270" t="s">
        <v>1268</v>
      </c>
      <c r="B236" s="270" t="s">
        <v>1674</v>
      </c>
      <c r="C236" s="270" t="s">
        <v>1675</v>
      </c>
      <c r="D236" s="270" t="s">
        <v>1141</v>
      </c>
    </row>
    <row customHeight="1" ht="10.5">
      <c r="A237" s="270" t="s">
        <v>1268</v>
      </c>
      <c r="B237" s="270" t="s">
        <v>1676</v>
      </c>
      <c r="C237" s="270" t="s">
        <v>1677</v>
      </c>
      <c r="D237" s="270" t="s">
        <v>1141</v>
      </c>
    </row>
    <row customHeight="1" ht="10.5">
      <c r="A238" s="270" t="s">
        <v>1268</v>
      </c>
      <c r="B238" s="270" t="s">
        <v>1268</v>
      </c>
      <c r="C238" s="270" t="s">
        <v>1678</v>
      </c>
      <c r="D238" s="270" t="s">
        <v>1137</v>
      </c>
    </row>
    <row customHeight="1" ht="10.5">
      <c r="A239" s="270" t="s">
        <v>1268</v>
      </c>
      <c r="B239" s="270" t="s">
        <v>1679</v>
      </c>
      <c r="C239" s="270" t="s">
        <v>1680</v>
      </c>
      <c r="D239" s="270" t="s">
        <v>1216</v>
      </c>
    </row>
    <row customHeight="1" ht="10.5">
      <c r="A240" s="270" t="s">
        <v>1268</v>
      </c>
      <c r="B240" s="270" t="s">
        <v>1681</v>
      </c>
      <c r="C240" s="270" t="s">
        <v>1682</v>
      </c>
      <c r="D240" s="270" t="s">
        <v>1141</v>
      </c>
    </row>
    <row customHeight="1" ht="10.5">
      <c r="A241" s="270" t="s">
        <v>1268</v>
      </c>
      <c r="B241" s="270" t="s">
        <v>1571</v>
      </c>
      <c r="C241" s="270" t="s">
        <v>1683</v>
      </c>
      <c r="D241" s="270" t="s">
        <v>1141</v>
      </c>
    </row>
    <row customHeight="1" ht="10.5">
      <c r="A242" s="270" t="s">
        <v>1268</v>
      </c>
      <c r="B242" s="270" t="s">
        <v>1684</v>
      </c>
      <c r="C242" s="270" t="s">
        <v>1685</v>
      </c>
      <c r="D242" s="270" t="s">
        <v>1141</v>
      </c>
    </row>
    <row customHeight="1" ht="10.5">
      <c r="A243" s="270" t="s">
        <v>1268</v>
      </c>
      <c r="B243" s="270" t="s">
        <v>1686</v>
      </c>
      <c r="C243" s="270" t="s">
        <v>1687</v>
      </c>
      <c r="D243" s="270" t="s">
        <v>1141</v>
      </c>
    </row>
    <row customHeight="1" ht="10.5">
      <c r="A244" s="270" t="s">
        <v>1268</v>
      </c>
      <c r="B244" s="270" t="s">
        <v>1688</v>
      </c>
      <c r="C244" s="270" t="s">
        <v>1689</v>
      </c>
      <c r="D244" s="270" t="s">
        <v>1141</v>
      </c>
    </row>
    <row customHeight="1" ht="10.5">
      <c r="A245" s="270" t="s">
        <v>1268</v>
      </c>
      <c r="B245" s="270" t="s">
        <v>1690</v>
      </c>
      <c r="C245" s="270" t="s">
        <v>1691</v>
      </c>
      <c r="D245" s="270" t="s">
        <v>1141</v>
      </c>
    </row>
    <row customHeight="1" ht="10.5">
      <c r="A246" s="270" t="s">
        <v>1272</v>
      </c>
      <c r="B246" s="270" t="s">
        <v>1692</v>
      </c>
      <c r="C246" s="270" t="s">
        <v>1693</v>
      </c>
      <c r="D246" s="270" t="s">
        <v>1141</v>
      </c>
    </row>
    <row customHeight="1" ht="10.5">
      <c r="A247" s="270" t="s">
        <v>1272</v>
      </c>
      <c r="B247" s="270" t="s">
        <v>1694</v>
      </c>
      <c r="C247" s="270" t="s">
        <v>1695</v>
      </c>
      <c r="D247" s="270" t="s">
        <v>1141</v>
      </c>
    </row>
    <row customHeight="1" ht="10.5">
      <c r="A248" s="270" t="s">
        <v>1272</v>
      </c>
      <c r="B248" s="270" t="s">
        <v>1272</v>
      </c>
      <c r="C248" s="270" t="s">
        <v>1696</v>
      </c>
      <c r="D248" s="270" t="s">
        <v>1137</v>
      </c>
    </row>
    <row customHeight="1" ht="10.5">
      <c r="A249" s="270" t="s">
        <v>1272</v>
      </c>
      <c r="B249" s="270" t="s">
        <v>1697</v>
      </c>
      <c r="C249" s="270" t="s">
        <v>1698</v>
      </c>
      <c r="D249" s="270" t="s">
        <v>1141</v>
      </c>
    </row>
    <row customHeight="1" ht="10.5">
      <c r="A250" s="270" t="s">
        <v>1272</v>
      </c>
      <c r="B250" s="270" t="s">
        <v>1699</v>
      </c>
      <c r="C250" s="270" t="s">
        <v>1700</v>
      </c>
      <c r="D250" s="270" t="s">
        <v>1141</v>
      </c>
    </row>
    <row customHeight="1" ht="10.5">
      <c r="A251" s="270" t="s">
        <v>1272</v>
      </c>
      <c r="B251" s="270" t="s">
        <v>1701</v>
      </c>
      <c r="C251" s="270" t="s">
        <v>1702</v>
      </c>
      <c r="D251" s="270" t="s">
        <v>1141</v>
      </c>
    </row>
    <row customHeight="1" ht="10.5">
      <c r="A252" s="270" t="s">
        <v>1272</v>
      </c>
      <c r="B252" s="270" t="s">
        <v>1703</v>
      </c>
      <c r="C252" s="270" t="s">
        <v>1704</v>
      </c>
      <c r="D252" s="270" t="s">
        <v>1141</v>
      </c>
    </row>
    <row customHeight="1" ht="10.5">
      <c r="A253" s="270" t="s">
        <v>1272</v>
      </c>
      <c r="B253" s="270" t="s">
        <v>1705</v>
      </c>
      <c r="C253" s="270" t="s">
        <v>1706</v>
      </c>
      <c r="D253" s="270" t="s">
        <v>1141</v>
      </c>
    </row>
    <row customHeight="1" ht="10.5">
      <c r="A254" s="270" t="s">
        <v>1276</v>
      </c>
      <c r="B254" s="270" t="s">
        <v>1707</v>
      </c>
      <c r="C254" s="270" t="s">
        <v>1708</v>
      </c>
      <c r="D254" s="270" t="s">
        <v>1141</v>
      </c>
    </row>
    <row customHeight="1" ht="10.5">
      <c r="A255" s="270" t="s">
        <v>1276</v>
      </c>
      <c r="B255" s="270" t="s">
        <v>1709</v>
      </c>
      <c r="C255" s="270" t="s">
        <v>1710</v>
      </c>
      <c r="D255" s="270" t="s">
        <v>1141</v>
      </c>
    </row>
    <row customHeight="1" ht="10.5">
      <c r="A256" s="270" t="s">
        <v>1276</v>
      </c>
      <c r="B256" s="270" t="s">
        <v>1711</v>
      </c>
      <c r="C256" s="270" t="s">
        <v>1712</v>
      </c>
      <c r="D256" s="270" t="s">
        <v>1141</v>
      </c>
    </row>
    <row customHeight="1" ht="10.5">
      <c r="A257" s="270" t="s">
        <v>1276</v>
      </c>
      <c r="B257" s="270" t="s">
        <v>1713</v>
      </c>
      <c r="C257" s="270" t="s">
        <v>1714</v>
      </c>
      <c r="D257" s="270" t="s">
        <v>1141</v>
      </c>
    </row>
    <row customHeight="1" ht="10.5">
      <c r="A258" s="270" t="s">
        <v>1276</v>
      </c>
      <c r="B258" s="270" t="s">
        <v>1715</v>
      </c>
      <c r="C258" s="270" t="s">
        <v>1716</v>
      </c>
      <c r="D258" s="270" t="s">
        <v>1141</v>
      </c>
    </row>
    <row customHeight="1" ht="10.5">
      <c r="A259" s="270" t="s">
        <v>1276</v>
      </c>
      <c r="B259" s="270" t="s">
        <v>1717</v>
      </c>
      <c r="C259" s="270" t="s">
        <v>1718</v>
      </c>
      <c r="D259" s="270" t="s">
        <v>1141</v>
      </c>
    </row>
    <row customHeight="1" ht="10.5">
      <c r="A260" s="270" t="s">
        <v>1276</v>
      </c>
      <c r="B260" s="270" t="s">
        <v>1276</v>
      </c>
      <c r="C260" s="270" t="s">
        <v>1719</v>
      </c>
      <c r="D260" s="270" t="s">
        <v>1137</v>
      </c>
    </row>
    <row customHeight="1" ht="10.5">
      <c r="A261" s="270" t="s">
        <v>1276</v>
      </c>
      <c r="B261" s="270" t="s">
        <v>1720</v>
      </c>
      <c r="C261" s="270" t="s">
        <v>1721</v>
      </c>
      <c r="D261" s="270" t="s">
        <v>1216</v>
      </c>
    </row>
    <row customHeight="1" ht="10.5">
      <c r="A262" s="270" t="s">
        <v>1276</v>
      </c>
      <c r="B262" s="270" t="s">
        <v>1722</v>
      </c>
      <c r="C262" s="270" t="s">
        <v>1723</v>
      </c>
      <c r="D262" s="270" t="s">
        <v>1141</v>
      </c>
    </row>
    <row customHeight="1" ht="10.5">
      <c r="A263" s="270" t="s">
        <v>1276</v>
      </c>
      <c r="B263" s="270" t="s">
        <v>1724</v>
      </c>
      <c r="C263" s="270" t="s">
        <v>1725</v>
      </c>
      <c r="D263" s="270" t="s">
        <v>1141</v>
      </c>
    </row>
    <row customHeight="1" ht="10.5">
      <c r="A264" s="270" t="s">
        <v>1280</v>
      </c>
      <c r="B264" s="270" t="s">
        <v>1726</v>
      </c>
      <c r="C264" s="270" t="s">
        <v>1727</v>
      </c>
      <c r="D264" s="270" t="s">
        <v>1141</v>
      </c>
    </row>
    <row customHeight="1" ht="10.5">
      <c r="A265" s="270" t="s">
        <v>1280</v>
      </c>
      <c r="B265" s="270" t="s">
        <v>1521</v>
      </c>
      <c r="C265" s="270" t="s">
        <v>1728</v>
      </c>
      <c r="D265" s="270" t="s">
        <v>1141</v>
      </c>
    </row>
    <row customHeight="1" ht="10.5">
      <c r="A266" s="270" t="s">
        <v>1280</v>
      </c>
      <c r="B266" s="270" t="s">
        <v>1729</v>
      </c>
      <c r="C266" s="270" t="s">
        <v>1730</v>
      </c>
      <c r="D266" s="270" t="s">
        <v>1141</v>
      </c>
    </row>
    <row customHeight="1" ht="10.5">
      <c r="A267" s="270" t="s">
        <v>1280</v>
      </c>
      <c r="B267" s="270" t="s">
        <v>1731</v>
      </c>
      <c r="C267" s="270" t="s">
        <v>1732</v>
      </c>
      <c r="D267" s="270" t="s">
        <v>1141</v>
      </c>
    </row>
    <row customHeight="1" ht="10.5">
      <c r="A268" s="270" t="s">
        <v>1280</v>
      </c>
      <c r="B268" s="270" t="s">
        <v>1280</v>
      </c>
      <c r="C268" s="270" t="s">
        <v>1733</v>
      </c>
      <c r="D268" s="270" t="s">
        <v>1137</v>
      </c>
    </row>
    <row customHeight="1" ht="10.5">
      <c r="A269" s="270" t="s">
        <v>1280</v>
      </c>
      <c r="B269" s="270" t="s">
        <v>1734</v>
      </c>
      <c r="C269" s="270" t="s">
        <v>1735</v>
      </c>
      <c r="D269" s="270" t="s">
        <v>1141</v>
      </c>
    </row>
    <row customHeight="1" ht="10.5">
      <c r="A270" s="270" t="s">
        <v>1280</v>
      </c>
      <c r="B270" s="270" t="s">
        <v>1736</v>
      </c>
      <c r="C270" s="270" t="s">
        <v>1737</v>
      </c>
      <c r="D270" s="270" t="s">
        <v>1141</v>
      </c>
    </row>
    <row customHeight="1" ht="10.5">
      <c r="A271" s="270" t="s">
        <v>1280</v>
      </c>
      <c r="B271" s="270" t="s">
        <v>1738</v>
      </c>
      <c r="C271" s="270" t="s">
        <v>1739</v>
      </c>
      <c r="D271" s="270" t="s">
        <v>1141</v>
      </c>
    </row>
    <row customHeight="1" ht="10.5">
      <c r="A272" s="270" t="s">
        <v>1283</v>
      </c>
      <c r="B272" s="270" t="s">
        <v>1740</v>
      </c>
      <c r="C272" s="270" t="s">
        <v>1741</v>
      </c>
      <c r="D272" s="270" t="s">
        <v>1141</v>
      </c>
    </row>
    <row customHeight="1" ht="10.5">
      <c r="A273" s="270" t="s">
        <v>1283</v>
      </c>
      <c r="B273" s="270" t="s">
        <v>1742</v>
      </c>
      <c r="C273" s="270" t="s">
        <v>1743</v>
      </c>
      <c r="D273" s="270" t="s">
        <v>1141</v>
      </c>
    </row>
    <row customHeight="1" ht="10.5">
      <c r="A274" s="270" t="s">
        <v>1283</v>
      </c>
      <c r="B274" s="270" t="s">
        <v>1744</v>
      </c>
      <c r="C274" s="270" t="s">
        <v>1745</v>
      </c>
      <c r="D274" s="270" t="s">
        <v>1141</v>
      </c>
    </row>
    <row customHeight="1" ht="10.5">
      <c r="A275" s="270" t="s">
        <v>1283</v>
      </c>
      <c r="B275" s="270" t="s">
        <v>1746</v>
      </c>
      <c r="C275" s="270" t="s">
        <v>1747</v>
      </c>
      <c r="D275" s="270" t="s">
        <v>1141</v>
      </c>
    </row>
    <row customHeight="1" ht="10.5">
      <c r="A276" s="270" t="s">
        <v>1283</v>
      </c>
      <c r="B276" s="270" t="s">
        <v>1748</v>
      </c>
      <c r="C276" s="270" t="s">
        <v>1749</v>
      </c>
      <c r="D276" s="270" t="s">
        <v>1141</v>
      </c>
    </row>
    <row customHeight="1" ht="10.5">
      <c r="A277" s="270" t="s">
        <v>1283</v>
      </c>
      <c r="B277" s="270" t="s">
        <v>1750</v>
      </c>
      <c r="C277" s="270" t="s">
        <v>1751</v>
      </c>
      <c r="D277" s="270" t="s">
        <v>1141</v>
      </c>
    </row>
    <row customHeight="1" ht="10.5">
      <c r="A278" s="270" t="s">
        <v>1283</v>
      </c>
      <c r="B278" s="270" t="s">
        <v>1283</v>
      </c>
      <c r="C278" s="270" t="s">
        <v>1752</v>
      </c>
      <c r="D278" s="270" t="s">
        <v>1137</v>
      </c>
    </row>
    <row customHeight="1" ht="10.5">
      <c r="A279" s="270" t="s">
        <v>1283</v>
      </c>
      <c r="B279" s="270" t="s">
        <v>1588</v>
      </c>
      <c r="C279" s="270" t="s">
        <v>1753</v>
      </c>
      <c r="D279" s="270" t="s">
        <v>1141</v>
      </c>
    </row>
    <row customHeight="1" ht="10.5">
      <c r="A280" s="270" t="s">
        <v>1283</v>
      </c>
      <c r="B280" s="270" t="s">
        <v>1754</v>
      </c>
      <c r="C280" s="270" t="s">
        <v>1755</v>
      </c>
      <c r="D280" s="270" t="s">
        <v>1141</v>
      </c>
    </row>
    <row customHeight="1" ht="10.5">
      <c r="A281" s="270" t="s">
        <v>1283</v>
      </c>
      <c r="B281" s="270" t="s">
        <v>1756</v>
      </c>
      <c r="C281" s="270" t="s">
        <v>1757</v>
      </c>
      <c r="D281" s="270" t="s">
        <v>1141</v>
      </c>
    </row>
    <row customHeight="1" ht="10.5">
      <c r="A282" s="270" t="s">
        <v>1283</v>
      </c>
      <c r="B282" s="270" t="s">
        <v>1758</v>
      </c>
      <c r="C282" s="270" t="s">
        <v>1759</v>
      </c>
      <c r="D282" s="270" t="s">
        <v>1141</v>
      </c>
    </row>
    <row customHeight="1" ht="10.5">
      <c r="A283" s="270" t="s">
        <v>1283</v>
      </c>
      <c r="B283" s="270" t="s">
        <v>1760</v>
      </c>
      <c r="C283" s="270" t="s">
        <v>1761</v>
      </c>
      <c r="D283" s="270" t="s">
        <v>1141</v>
      </c>
    </row>
    <row customHeight="1" ht="10.5">
      <c r="A284" s="270" t="s">
        <v>1283</v>
      </c>
      <c r="B284" s="270" t="s">
        <v>1762</v>
      </c>
      <c r="C284" s="270" t="s">
        <v>1763</v>
      </c>
      <c r="D284" s="270" t="s">
        <v>1141</v>
      </c>
    </row>
    <row customHeight="1" ht="10.5">
      <c r="A285" s="270" t="s">
        <v>1283</v>
      </c>
      <c r="B285" s="270" t="s">
        <v>1764</v>
      </c>
      <c r="C285" s="270" t="s">
        <v>1765</v>
      </c>
      <c r="D285" s="270" t="s">
        <v>1141</v>
      </c>
    </row>
    <row customHeight="1" ht="10.5">
      <c r="A286" s="270" t="s">
        <v>1283</v>
      </c>
      <c r="B286" s="270" t="s">
        <v>1766</v>
      </c>
      <c r="C286" s="270" t="s">
        <v>1767</v>
      </c>
      <c r="D286" s="270" t="s">
        <v>1141</v>
      </c>
    </row>
    <row customHeight="1" ht="10.5">
      <c r="A287" s="270" t="s">
        <v>1283</v>
      </c>
      <c r="B287" s="270" t="s">
        <v>1768</v>
      </c>
      <c r="C287" s="270" t="s">
        <v>1769</v>
      </c>
      <c r="D287" s="270" t="s">
        <v>1141</v>
      </c>
    </row>
    <row customHeight="1" ht="10.5">
      <c r="A288" s="270" t="s">
        <v>1283</v>
      </c>
      <c r="B288" s="270" t="s">
        <v>1770</v>
      </c>
      <c r="C288" s="270" t="s">
        <v>1771</v>
      </c>
      <c r="D288" s="270" t="s">
        <v>1141</v>
      </c>
    </row>
    <row customHeight="1" ht="10.5">
      <c r="A289" s="270" t="s">
        <v>1283</v>
      </c>
      <c r="B289" s="270" t="s">
        <v>1772</v>
      </c>
      <c r="C289" s="270" t="s">
        <v>1773</v>
      </c>
      <c r="D289" s="270" t="s">
        <v>1141</v>
      </c>
    </row>
    <row customHeight="1" ht="10.5">
      <c r="A290" s="270" t="s">
        <v>1283</v>
      </c>
      <c r="B290" s="270" t="s">
        <v>1774</v>
      </c>
      <c r="C290" s="270" t="s">
        <v>1775</v>
      </c>
      <c r="D290" s="270" t="s">
        <v>1141</v>
      </c>
    </row>
    <row customHeight="1" ht="10.5">
      <c r="A291" s="270" t="s">
        <v>1287</v>
      </c>
      <c r="B291" s="270" t="s">
        <v>1139</v>
      </c>
      <c r="C291" s="270" t="s">
        <v>1776</v>
      </c>
      <c r="D291" s="270" t="s">
        <v>1141</v>
      </c>
    </row>
    <row customHeight="1" ht="10.5">
      <c r="A292" s="270" t="s">
        <v>1287</v>
      </c>
      <c r="B292" s="270" t="s">
        <v>1649</v>
      </c>
      <c r="C292" s="270" t="s">
        <v>1777</v>
      </c>
      <c r="D292" s="270" t="s">
        <v>1141</v>
      </c>
    </row>
    <row customHeight="1" ht="10.5">
      <c r="A293" s="270" t="s">
        <v>1287</v>
      </c>
      <c r="B293" s="270" t="s">
        <v>1778</v>
      </c>
      <c r="C293" s="270" t="s">
        <v>1779</v>
      </c>
      <c r="D293" s="270" t="s">
        <v>1141</v>
      </c>
    </row>
    <row customHeight="1" ht="10.5">
      <c r="A294" s="270" t="s">
        <v>1287</v>
      </c>
      <c r="B294" s="270" t="s">
        <v>1780</v>
      </c>
      <c r="C294" s="270" t="s">
        <v>1781</v>
      </c>
      <c r="D294" s="270" t="s">
        <v>1141</v>
      </c>
    </row>
    <row customHeight="1" ht="10.5">
      <c r="A295" s="270" t="s">
        <v>1287</v>
      </c>
      <c r="B295" s="270" t="s">
        <v>1782</v>
      </c>
      <c r="C295" s="270" t="s">
        <v>1783</v>
      </c>
      <c r="D295" s="270" t="s">
        <v>1141</v>
      </c>
    </row>
    <row customHeight="1" ht="10.5">
      <c r="A296" s="270" t="s">
        <v>1287</v>
      </c>
      <c r="B296" s="270" t="s">
        <v>1287</v>
      </c>
      <c r="C296" s="270" t="s">
        <v>1784</v>
      </c>
      <c r="D296" s="270" t="s">
        <v>1137</v>
      </c>
    </row>
    <row customHeight="1" ht="10.5">
      <c r="A297" s="270" t="s">
        <v>1287</v>
      </c>
      <c r="B297" s="270" t="s">
        <v>1785</v>
      </c>
      <c r="C297" s="270" t="s">
        <v>1786</v>
      </c>
      <c r="D297" s="270" t="s">
        <v>1141</v>
      </c>
    </row>
    <row customHeight="1" ht="10.5">
      <c r="A298" s="270" t="s">
        <v>1287</v>
      </c>
      <c r="B298" s="270" t="s">
        <v>1787</v>
      </c>
      <c r="C298" s="270" t="s">
        <v>1788</v>
      </c>
      <c r="D298" s="270" t="s">
        <v>1141</v>
      </c>
    </row>
    <row customHeight="1" ht="10.5">
      <c r="A299" s="270" t="s">
        <v>1291</v>
      </c>
      <c r="B299" s="270" t="s">
        <v>1649</v>
      </c>
      <c r="C299" s="270" t="s">
        <v>1789</v>
      </c>
      <c r="D299" s="270" t="s">
        <v>1141</v>
      </c>
    </row>
    <row customHeight="1" ht="10.5">
      <c r="A300" s="270" t="s">
        <v>1291</v>
      </c>
      <c r="B300" s="270" t="s">
        <v>1790</v>
      </c>
      <c r="C300" s="270" t="s">
        <v>1791</v>
      </c>
      <c r="D300" s="270" t="s">
        <v>1141</v>
      </c>
    </row>
    <row customHeight="1" ht="10.5">
      <c r="A301" s="270" t="s">
        <v>1291</v>
      </c>
      <c r="B301" s="270" t="s">
        <v>1792</v>
      </c>
      <c r="C301" s="270" t="s">
        <v>1793</v>
      </c>
      <c r="D301" s="270" t="s">
        <v>1141</v>
      </c>
    </row>
    <row customHeight="1" ht="10.5">
      <c r="A302" s="270" t="s">
        <v>1291</v>
      </c>
      <c r="B302" s="270" t="s">
        <v>1794</v>
      </c>
      <c r="C302" s="270" t="s">
        <v>1795</v>
      </c>
      <c r="D302" s="270" t="s">
        <v>1540</v>
      </c>
    </row>
    <row customHeight="1" ht="10.5">
      <c r="A303" s="270" t="s">
        <v>1291</v>
      </c>
      <c r="B303" s="270" t="s">
        <v>1796</v>
      </c>
      <c r="C303" s="270" t="s">
        <v>1797</v>
      </c>
      <c r="D303" s="270" t="s">
        <v>1141</v>
      </c>
    </row>
    <row customHeight="1" ht="10.5">
      <c r="A304" s="270" t="s">
        <v>1291</v>
      </c>
      <c r="B304" s="270" t="s">
        <v>1798</v>
      </c>
      <c r="C304" s="270" t="s">
        <v>1799</v>
      </c>
      <c r="D304" s="270" t="s">
        <v>1141</v>
      </c>
    </row>
    <row customHeight="1" ht="10.5">
      <c r="A305" s="270" t="s">
        <v>1291</v>
      </c>
      <c r="B305" s="270" t="s">
        <v>1356</v>
      </c>
      <c r="C305" s="270" t="s">
        <v>1800</v>
      </c>
      <c r="D305" s="270" t="s">
        <v>1141</v>
      </c>
    </row>
    <row customHeight="1" ht="10.5">
      <c r="A306" s="270" t="s">
        <v>1291</v>
      </c>
      <c r="B306" s="270" t="s">
        <v>1801</v>
      </c>
      <c r="C306" s="270" t="s">
        <v>1802</v>
      </c>
      <c r="D306" s="270" t="s">
        <v>1141</v>
      </c>
    </row>
    <row customHeight="1" ht="10.5">
      <c r="A307" s="270" t="s">
        <v>1291</v>
      </c>
      <c r="B307" s="270" t="s">
        <v>1803</v>
      </c>
      <c r="C307" s="270" t="s">
        <v>1804</v>
      </c>
      <c r="D307" s="270" t="s">
        <v>1141</v>
      </c>
    </row>
    <row customHeight="1" ht="10.5">
      <c r="A308" s="270" t="s">
        <v>1291</v>
      </c>
      <c r="B308" s="270" t="s">
        <v>1805</v>
      </c>
      <c r="C308" s="270" t="s">
        <v>1806</v>
      </c>
      <c r="D308" s="270" t="s">
        <v>1141</v>
      </c>
    </row>
    <row customHeight="1" ht="10.5">
      <c r="A309" s="270" t="s">
        <v>1291</v>
      </c>
      <c r="B309" s="270" t="s">
        <v>1807</v>
      </c>
      <c r="C309" s="270" t="s">
        <v>1808</v>
      </c>
      <c r="D309" s="270" t="s">
        <v>1141</v>
      </c>
    </row>
    <row customHeight="1" ht="10.5">
      <c r="A310" s="270" t="s">
        <v>1291</v>
      </c>
      <c r="B310" s="270" t="s">
        <v>1291</v>
      </c>
      <c r="C310" s="270" t="s">
        <v>1809</v>
      </c>
      <c r="D310" s="270" t="s">
        <v>1137</v>
      </c>
    </row>
    <row customHeight="1" ht="10.5">
      <c r="A311" s="270" t="s">
        <v>1291</v>
      </c>
      <c r="B311" s="270" t="s">
        <v>1810</v>
      </c>
      <c r="C311" s="270" t="s">
        <v>1811</v>
      </c>
      <c r="D311" s="270" t="s">
        <v>1141</v>
      </c>
    </row>
    <row customHeight="1" ht="10.5">
      <c r="A312" s="270" t="s">
        <v>1295</v>
      </c>
      <c r="B312" s="270" t="s">
        <v>1812</v>
      </c>
      <c r="C312" s="270" t="s">
        <v>1813</v>
      </c>
      <c r="D312" s="270" t="s">
        <v>1141</v>
      </c>
    </row>
    <row customHeight="1" ht="10.5">
      <c r="A313" s="270" t="s">
        <v>1295</v>
      </c>
      <c r="B313" s="270" t="s">
        <v>1481</v>
      </c>
      <c r="C313" s="270" t="s">
        <v>1814</v>
      </c>
      <c r="D313" s="270" t="s">
        <v>1141</v>
      </c>
    </row>
    <row customHeight="1" ht="10.5">
      <c r="A314" s="270" t="s">
        <v>1295</v>
      </c>
      <c r="B314" s="270" t="s">
        <v>1815</v>
      </c>
      <c r="C314" s="270" t="s">
        <v>1816</v>
      </c>
      <c r="D314" s="270" t="s">
        <v>1141</v>
      </c>
    </row>
    <row customHeight="1" ht="10.5">
      <c r="A315" s="270" t="s">
        <v>1295</v>
      </c>
      <c r="B315" s="270" t="s">
        <v>1504</v>
      </c>
      <c r="C315" s="270" t="s">
        <v>1817</v>
      </c>
      <c r="D315" s="270" t="s">
        <v>1141</v>
      </c>
    </row>
    <row customHeight="1" ht="10.5">
      <c r="A316" s="270" t="s">
        <v>1295</v>
      </c>
      <c r="B316" s="270" t="s">
        <v>1488</v>
      </c>
      <c r="C316" s="270" t="s">
        <v>1818</v>
      </c>
      <c r="D316" s="270" t="s">
        <v>1141</v>
      </c>
    </row>
    <row customHeight="1" ht="10.5">
      <c r="A317" s="270" t="s">
        <v>1295</v>
      </c>
      <c r="B317" s="270" t="s">
        <v>1819</v>
      </c>
      <c r="C317" s="270" t="s">
        <v>1820</v>
      </c>
      <c r="D317" s="270" t="s">
        <v>1141</v>
      </c>
    </row>
    <row customHeight="1" ht="10.5">
      <c r="A318" s="270" t="s">
        <v>1295</v>
      </c>
      <c r="B318" s="270" t="s">
        <v>1821</v>
      </c>
      <c r="C318" s="270" t="s">
        <v>1822</v>
      </c>
      <c r="D318" s="270" t="s">
        <v>1141</v>
      </c>
    </row>
    <row customHeight="1" ht="10.5">
      <c r="A319" s="270" t="s">
        <v>1295</v>
      </c>
      <c r="B319" s="270" t="s">
        <v>1823</v>
      </c>
      <c r="C319" s="270" t="s">
        <v>1824</v>
      </c>
      <c r="D319" s="270" t="s">
        <v>1141</v>
      </c>
    </row>
    <row customHeight="1" ht="10.5">
      <c r="A320" s="270" t="s">
        <v>1295</v>
      </c>
      <c r="B320" s="270" t="s">
        <v>1295</v>
      </c>
      <c r="C320" s="270" t="s">
        <v>1825</v>
      </c>
      <c r="D320" s="270" t="s">
        <v>1137</v>
      </c>
    </row>
    <row customHeight="1" ht="10.5">
      <c r="A321" s="270" t="s">
        <v>1295</v>
      </c>
      <c r="B321" s="270" t="s">
        <v>1701</v>
      </c>
      <c r="C321" s="270" t="s">
        <v>1826</v>
      </c>
      <c r="D321" s="270" t="s">
        <v>1141</v>
      </c>
    </row>
    <row customHeight="1" ht="10.5">
      <c r="A322" s="270" t="s">
        <v>1295</v>
      </c>
      <c r="B322" s="270" t="s">
        <v>1827</v>
      </c>
      <c r="C322" s="270" t="s">
        <v>1828</v>
      </c>
      <c r="D322" s="270" t="s">
        <v>1141</v>
      </c>
    </row>
    <row customHeight="1" ht="10.5">
      <c r="A323" s="270" t="s">
        <v>1295</v>
      </c>
      <c r="B323" s="270" t="s">
        <v>1613</v>
      </c>
      <c r="C323" s="270" t="s">
        <v>1829</v>
      </c>
      <c r="D323" s="270" t="s">
        <v>1141</v>
      </c>
    </row>
    <row customHeight="1" ht="10.5">
      <c r="A324" s="270" t="s">
        <v>1299</v>
      </c>
      <c r="B324" s="270" t="s">
        <v>1830</v>
      </c>
      <c r="C324" s="270" t="s">
        <v>1831</v>
      </c>
      <c r="D324" s="270" t="s">
        <v>1141</v>
      </c>
    </row>
    <row customHeight="1" ht="10.5">
      <c r="A325" s="270" t="s">
        <v>1299</v>
      </c>
      <c r="B325" s="270" t="s">
        <v>1427</v>
      </c>
      <c r="C325" s="270" t="s">
        <v>1832</v>
      </c>
      <c r="D325" s="270" t="s">
        <v>1141</v>
      </c>
    </row>
    <row customHeight="1" ht="10.5">
      <c r="A326" s="270" t="s">
        <v>1299</v>
      </c>
      <c r="B326" s="270" t="s">
        <v>1833</v>
      </c>
      <c r="C326" s="270" t="s">
        <v>1834</v>
      </c>
      <c r="D326" s="270" t="s">
        <v>1141</v>
      </c>
    </row>
    <row customHeight="1" ht="10.5">
      <c r="A327" s="270" t="s">
        <v>1299</v>
      </c>
      <c r="B327" s="270" t="s">
        <v>1835</v>
      </c>
      <c r="C327" s="270" t="s">
        <v>1836</v>
      </c>
      <c r="D327" s="270" t="s">
        <v>1141</v>
      </c>
    </row>
    <row customHeight="1" ht="10.5">
      <c r="A328" s="270" t="s">
        <v>1299</v>
      </c>
      <c r="B328" s="270" t="s">
        <v>1837</v>
      </c>
      <c r="C328" s="270" t="s">
        <v>1838</v>
      </c>
      <c r="D328" s="270" t="s">
        <v>1141</v>
      </c>
    </row>
    <row customHeight="1" ht="10.5">
      <c r="A329" s="270" t="s">
        <v>1299</v>
      </c>
      <c r="B329" s="270" t="s">
        <v>1299</v>
      </c>
      <c r="C329" s="270" t="s">
        <v>1839</v>
      </c>
      <c r="D329" s="270" t="s">
        <v>1137</v>
      </c>
    </row>
    <row customHeight="1" ht="10.5">
      <c r="A330" s="270" t="s">
        <v>1299</v>
      </c>
      <c r="B330" s="270" t="s">
        <v>1840</v>
      </c>
      <c r="C330" s="270" t="s">
        <v>1841</v>
      </c>
      <c r="D330" s="270" t="s">
        <v>1141</v>
      </c>
    </row>
    <row customHeight="1" ht="10.5">
      <c r="A331" s="270" t="s">
        <v>1299</v>
      </c>
      <c r="B331" s="270" t="s">
        <v>1842</v>
      </c>
      <c r="C331" s="270" t="s">
        <v>1843</v>
      </c>
      <c r="D331" s="270" t="s">
        <v>1141</v>
      </c>
    </row>
    <row customHeight="1" ht="10.5">
      <c r="A332" s="270" t="s">
        <v>1299</v>
      </c>
      <c r="B332" s="270" t="s">
        <v>1844</v>
      </c>
      <c r="C332" s="270" t="s">
        <v>1845</v>
      </c>
      <c r="D332" s="270" t="s">
        <v>1141</v>
      </c>
    </row>
    <row customHeight="1" ht="10.5">
      <c r="A333" s="270" t="s">
        <v>1299</v>
      </c>
      <c r="B333" s="270" t="s">
        <v>1846</v>
      </c>
      <c r="C333" s="270" t="s">
        <v>1847</v>
      </c>
      <c r="D333" s="270" t="s">
        <v>1141</v>
      </c>
    </row>
    <row customHeight="1" ht="10.5">
      <c r="A334" s="270" t="s">
        <v>1303</v>
      </c>
      <c r="B334" s="270" t="s">
        <v>1848</v>
      </c>
      <c r="C334" s="270" t="s">
        <v>1849</v>
      </c>
      <c r="D334" s="270" t="s">
        <v>1141</v>
      </c>
    </row>
    <row customHeight="1" ht="10.5">
      <c r="A335" s="270" t="s">
        <v>1303</v>
      </c>
      <c r="B335" s="270" t="s">
        <v>1850</v>
      </c>
      <c r="C335" s="270" t="s">
        <v>1851</v>
      </c>
      <c r="D335" s="270" t="s">
        <v>1141</v>
      </c>
    </row>
    <row customHeight="1" ht="10.5">
      <c r="A336" s="270" t="s">
        <v>1303</v>
      </c>
      <c r="B336" s="270" t="s">
        <v>1852</v>
      </c>
      <c r="C336" s="270" t="s">
        <v>1853</v>
      </c>
      <c r="D336" s="270" t="s">
        <v>1141</v>
      </c>
    </row>
    <row customHeight="1" ht="10.5">
      <c r="A337" s="270" t="s">
        <v>1303</v>
      </c>
      <c r="B337" s="270" t="s">
        <v>1854</v>
      </c>
      <c r="C337" s="270" t="s">
        <v>1855</v>
      </c>
      <c r="D337" s="270" t="s">
        <v>1141</v>
      </c>
    </row>
    <row customHeight="1" ht="10.5">
      <c r="A338" s="270" t="s">
        <v>1303</v>
      </c>
      <c r="B338" s="270" t="s">
        <v>1588</v>
      </c>
      <c r="C338" s="270" t="s">
        <v>1856</v>
      </c>
      <c r="D338" s="270" t="s">
        <v>1141</v>
      </c>
    </row>
    <row customHeight="1" ht="10.5">
      <c r="A339" s="270" t="s">
        <v>1303</v>
      </c>
      <c r="B339" s="270" t="s">
        <v>1857</v>
      </c>
      <c r="C339" s="270" t="s">
        <v>1858</v>
      </c>
      <c r="D339" s="270" t="s">
        <v>1141</v>
      </c>
    </row>
    <row customHeight="1" ht="10.5">
      <c r="A340" s="270" t="s">
        <v>1303</v>
      </c>
      <c r="B340" s="270" t="s">
        <v>1859</v>
      </c>
      <c r="C340" s="270" t="s">
        <v>1860</v>
      </c>
      <c r="D340" s="270" t="s">
        <v>1141</v>
      </c>
    </row>
    <row customHeight="1" ht="10.5">
      <c r="A341" s="270" t="s">
        <v>1303</v>
      </c>
      <c r="B341" s="270" t="s">
        <v>1303</v>
      </c>
      <c r="C341" s="270" t="s">
        <v>1861</v>
      </c>
      <c r="D341" s="270" t="s">
        <v>1137</v>
      </c>
    </row>
    <row customHeight="1" ht="10.5">
      <c r="A342" s="270" t="s">
        <v>1303</v>
      </c>
      <c r="B342" s="270" t="s">
        <v>1862</v>
      </c>
      <c r="C342" s="270" t="s">
        <v>1863</v>
      </c>
      <c r="D342" s="270" t="s">
        <v>1216</v>
      </c>
    </row>
    <row customHeight="1" ht="10.5">
      <c r="A343" s="270" t="s">
        <v>1303</v>
      </c>
      <c r="B343" s="270" t="s">
        <v>1864</v>
      </c>
      <c r="C343" s="270" t="s">
        <v>1865</v>
      </c>
      <c r="D343" s="270" t="s">
        <v>1141</v>
      </c>
    </row>
    <row customHeight="1" ht="10.5">
      <c r="A344" s="270" t="s">
        <v>1303</v>
      </c>
      <c r="B344" s="270" t="s">
        <v>1866</v>
      </c>
      <c r="C344" s="270" t="s">
        <v>1867</v>
      </c>
      <c r="D344" s="270" t="s">
        <v>1141</v>
      </c>
    </row>
    <row customHeight="1" ht="10.5">
      <c r="A345" s="270" t="s">
        <v>1307</v>
      </c>
      <c r="B345" s="270" t="s">
        <v>1868</v>
      </c>
      <c r="C345" s="270" t="s">
        <v>1869</v>
      </c>
      <c r="D345" s="270" t="s">
        <v>1141</v>
      </c>
    </row>
    <row customHeight="1" ht="10.5">
      <c r="A346" s="270" t="s">
        <v>1307</v>
      </c>
      <c r="B346" s="270" t="s">
        <v>1870</v>
      </c>
      <c r="C346" s="270" t="s">
        <v>1871</v>
      </c>
      <c r="D346" s="270" t="s">
        <v>1141</v>
      </c>
    </row>
    <row customHeight="1" ht="10.5">
      <c r="A347" s="270" t="s">
        <v>1307</v>
      </c>
      <c r="B347" s="270" t="s">
        <v>1521</v>
      </c>
      <c r="C347" s="270" t="s">
        <v>1872</v>
      </c>
      <c r="D347" s="270" t="s">
        <v>1141</v>
      </c>
    </row>
    <row customHeight="1" ht="10.5">
      <c r="A348" s="270" t="s">
        <v>1307</v>
      </c>
      <c r="B348" s="270" t="s">
        <v>1569</v>
      </c>
      <c r="C348" s="270" t="s">
        <v>1873</v>
      </c>
      <c r="D348" s="270" t="s">
        <v>1141</v>
      </c>
    </row>
    <row customHeight="1" ht="10.5">
      <c r="A349" s="270" t="s">
        <v>1307</v>
      </c>
      <c r="B349" s="270" t="s">
        <v>1874</v>
      </c>
      <c r="C349" s="270" t="s">
        <v>1875</v>
      </c>
      <c r="D349" s="270" t="s">
        <v>1141</v>
      </c>
    </row>
    <row customHeight="1" ht="10.5">
      <c r="A350" s="270" t="s">
        <v>1307</v>
      </c>
      <c r="B350" s="270" t="s">
        <v>1876</v>
      </c>
      <c r="C350" s="270" t="s">
        <v>1877</v>
      </c>
      <c r="D350" s="270" t="s">
        <v>1141</v>
      </c>
    </row>
    <row customHeight="1" ht="10.5">
      <c r="A351" s="270" t="s">
        <v>1307</v>
      </c>
      <c r="B351" s="270" t="s">
        <v>1571</v>
      </c>
      <c r="C351" s="270" t="s">
        <v>1878</v>
      </c>
      <c r="D351" s="270" t="s">
        <v>1141</v>
      </c>
    </row>
    <row customHeight="1" ht="10.5">
      <c r="A352" s="270" t="s">
        <v>1307</v>
      </c>
      <c r="B352" s="270" t="s">
        <v>1879</v>
      </c>
      <c r="C352" s="270" t="s">
        <v>1880</v>
      </c>
      <c r="D352" s="270" t="s">
        <v>1141</v>
      </c>
    </row>
    <row customHeight="1" ht="10.5">
      <c r="A353" s="270" t="s">
        <v>1307</v>
      </c>
      <c r="B353" s="270" t="s">
        <v>1881</v>
      </c>
      <c r="C353" s="270" t="s">
        <v>1882</v>
      </c>
      <c r="D353" s="270" t="s">
        <v>1141</v>
      </c>
    </row>
    <row customHeight="1" ht="10.5">
      <c r="A354" s="270" t="s">
        <v>1307</v>
      </c>
      <c r="B354" s="270" t="s">
        <v>1307</v>
      </c>
      <c r="C354" s="270" t="s">
        <v>1883</v>
      </c>
      <c r="D354" s="270" t="s">
        <v>1137</v>
      </c>
    </row>
    <row customHeight="1" ht="10.5">
      <c r="A355" s="270" t="s">
        <v>1307</v>
      </c>
      <c r="B355" s="270" t="s">
        <v>1884</v>
      </c>
      <c r="C355" s="270" t="s">
        <v>1885</v>
      </c>
      <c r="D355" s="270" t="s">
        <v>1141</v>
      </c>
    </row>
    <row customHeight="1" ht="10.5">
      <c r="A356" s="270" t="s">
        <v>1311</v>
      </c>
      <c r="B356" s="270" t="s">
        <v>1886</v>
      </c>
      <c r="C356" s="270" t="s">
        <v>1887</v>
      </c>
      <c r="D356" s="270" t="s">
        <v>1141</v>
      </c>
    </row>
    <row customHeight="1" ht="10.5">
      <c r="A357" s="270" t="s">
        <v>1311</v>
      </c>
      <c r="B357" s="270" t="s">
        <v>1888</v>
      </c>
      <c r="C357" s="270" t="s">
        <v>1889</v>
      </c>
      <c r="D357" s="270" t="s">
        <v>1141</v>
      </c>
    </row>
    <row customHeight="1" ht="10.5">
      <c r="A358" s="270" t="s">
        <v>1311</v>
      </c>
      <c r="B358" s="270" t="s">
        <v>1890</v>
      </c>
      <c r="C358" s="270" t="s">
        <v>1891</v>
      </c>
      <c r="D358" s="270" t="s">
        <v>1141</v>
      </c>
    </row>
    <row customHeight="1" ht="10.5">
      <c r="A359" s="270" t="s">
        <v>1311</v>
      </c>
      <c r="B359" s="270" t="s">
        <v>1668</v>
      </c>
      <c r="C359" s="270" t="s">
        <v>1892</v>
      </c>
      <c r="D359" s="270" t="s">
        <v>1141</v>
      </c>
    </row>
    <row customHeight="1" ht="10.5">
      <c r="A360" s="270" t="s">
        <v>1311</v>
      </c>
      <c r="B360" s="270" t="s">
        <v>1508</v>
      </c>
      <c r="C360" s="270" t="s">
        <v>1893</v>
      </c>
      <c r="D360" s="270" t="s">
        <v>1141</v>
      </c>
    </row>
    <row customHeight="1" ht="10.5">
      <c r="A361" s="270" t="s">
        <v>1311</v>
      </c>
      <c r="B361" s="270" t="s">
        <v>1311</v>
      </c>
      <c r="C361" s="270" t="s">
        <v>1894</v>
      </c>
      <c r="D361" s="270" t="s">
        <v>1137</v>
      </c>
    </row>
    <row customHeight="1" ht="10.5">
      <c r="A362" s="270" t="s">
        <v>1311</v>
      </c>
      <c r="B362" s="270" t="s">
        <v>1895</v>
      </c>
      <c r="C362" s="270" t="s">
        <v>1896</v>
      </c>
      <c r="D362" s="270" t="s">
        <v>1141</v>
      </c>
    </row>
    <row customHeight="1" ht="10.5">
      <c r="A363" s="270" t="s">
        <v>1315</v>
      </c>
      <c r="B363" s="270" t="s">
        <v>1848</v>
      </c>
      <c r="C363" s="270" t="s">
        <v>1897</v>
      </c>
      <c r="D363" s="270" t="s">
        <v>1141</v>
      </c>
    </row>
    <row customHeight="1" ht="10.5">
      <c r="A364" s="270" t="s">
        <v>1315</v>
      </c>
      <c r="B364" s="270" t="s">
        <v>1898</v>
      </c>
      <c r="C364" s="270" t="s">
        <v>1899</v>
      </c>
      <c r="D364" s="270" t="s">
        <v>1141</v>
      </c>
    </row>
    <row customHeight="1" ht="10.5">
      <c r="A365" s="270" t="s">
        <v>1315</v>
      </c>
      <c r="B365" s="270" t="s">
        <v>1655</v>
      </c>
      <c r="C365" s="270" t="s">
        <v>1900</v>
      </c>
      <c r="D365" s="270" t="s">
        <v>1141</v>
      </c>
    </row>
    <row customHeight="1" ht="10.5">
      <c r="A366" s="270" t="s">
        <v>1315</v>
      </c>
      <c r="B366" s="270" t="s">
        <v>1901</v>
      </c>
      <c r="C366" s="270" t="s">
        <v>1902</v>
      </c>
      <c r="D366" s="270" t="s">
        <v>1141</v>
      </c>
    </row>
    <row customHeight="1" ht="10.5">
      <c r="A367" s="270" t="s">
        <v>1315</v>
      </c>
      <c r="B367" s="270" t="s">
        <v>1903</v>
      </c>
      <c r="C367" s="270" t="s">
        <v>1904</v>
      </c>
      <c r="D367" s="270" t="s">
        <v>1141</v>
      </c>
    </row>
    <row customHeight="1" ht="10.5">
      <c r="A368" s="270" t="s">
        <v>1315</v>
      </c>
      <c r="B368" s="270" t="s">
        <v>1278</v>
      </c>
      <c r="C368" s="270" t="s">
        <v>1905</v>
      </c>
      <c r="D368" s="270" t="s">
        <v>1141</v>
      </c>
    </row>
    <row customHeight="1" ht="10.5">
      <c r="A369" s="270" t="s">
        <v>1315</v>
      </c>
      <c r="B369" s="270" t="s">
        <v>1906</v>
      </c>
      <c r="C369" s="270" t="s">
        <v>1907</v>
      </c>
      <c r="D369" s="270" t="s">
        <v>1141</v>
      </c>
    </row>
    <row customHeight="1" ht="10.5">
      <c r="A370" s="270" t="s">
        <v>1315</v>
      </c>
      <c r="B370" s="270" t="s">
        <v>1908</v>
      </c>
      <c r="C370" s="270" t="s">
        <v>1909</v>
      </c>
      <c r="D370" s="270" t="s">
        <v>1141</v>
      </c>
    </row>
    <row customHeight="1" ht="10.5">
      <c r="A371" s="270" t="s">
        <v>1315</v>
      </c>
      <c r="B371" s="270" t="s">
        <v>1315</v>
      </c>
      <c r="C371" s="270" t="s">
        <v>1910</v>
      </c>
      <c r="D371" s="270" t="s">
        <v>1137</v>
      </c>
    </row>
    <row customHeight="1" ht="10.5">
      <c r="A372" s="270" t="s">
        <v>1315</v>
      </c>
      <c r="B372" s="270" t="s">
        <v>1911</v>
      </c>
      <c r="C372" s="270" t="s">
        <v>1912</v>
      </c>
      <c r="D372" s="270" t="s">
        <v>1216</v>
      </c>
    </row>
    <row customHeight="1" ht="10.5">
      <c r="A373" s="270" t="s">
        <v>1315</v>
      </c>
      <c r="B373" s="270" t="s">
        <v>1913</v>
      </c>
      <c r="C373" s="270" t="s">
        <v>1914</v>
      </c>
      <c r="D373" s="270" t="s">
        <v>1141</v>
      </c>
    </row>
    <row customHeight="1" ht="10.5">
      <c r="A374" s="270" t="s">
        <v>1315</v>
      </c>
      <c r="B374" s="270" t="s">
        <v>1915</v>
      </c>
      <c r="C374" s="270" t="s">
        <v>1916</v>
      </c>
      <c r="D374" s="270" t="s">
        <v>1141</v>
      </c>
    </row>
    <row customHeight="1" ht="10.5">
      <c r="A375" s="270" t="s">
        <v>1319</v>
      </c>
      <c r="B375" s="270" t="s">
        <v>1917</v>
      </c>
      <c r="C375" s="270" t="s">
        <v>1918</v>
      </c>
      <c r="D375" s="270" t="s">
        <v>1141</v>
      </c>
    </row>
    <row customHeight="1" ht="10.5">
      <c r="A376" s="270" t="s">
        <v>1319</v>
      </c>
      <c r="B376" s="270" t="s">
        <v>1919</v>
      </c>
      <c r="C376" s="270" t="s">
        <v>1920</v>
      </c>
      <c r="D376" s="270" t="s">
        <v>1141</v>
      </c>
    </row>
    <row customHeight="1" ht="10.5">
      <c r="A377" s="270" t="s">
        <v>1319</v>
      </c>
      <c r="B377" s="270" t="s">
        <v>1921</v>
      </c>
      <c r="C377" s="270" t="s">
        <v>1922</v>
      </c>
      <c r="D377" s="270" t="s">
        <v>1141</v>
      </c>
    </row>
    <row customHeight="1" ht="10.5">
      <c r="A378" s="270" t="s">
        <v>1319</v>
      </c>
      <c r="B378" s="270" t="s">
        <v>1923</v>
      </c>
      <c r="C378" s="270" t="s">
        <v>1924</v>
      </c>
      <c r="D378" s="270" t="s">
        <v>1141</v>
      </c>
    </row>
    <row customHeight="1" ht="10.5">
      <c r="A379" s="270" t="s">
        <v>1319</v>
      </c>
      <c r="B379" s="270" t="s">
        <v>1925</v>
      </c>
      <c r="C379" s="270" t="s">
        <v>1926</v>
      </c>
      <c r="D379" s="270" t="s">
        <v>1141</v>
      </c>
    </row>
    <row customHeight="1" ht="10.5">
      <c r="A380" s="270" t="s">
        <v>1319</v>
      </c>
      <c r="B380" s="270" t="s">
        <v>1927</v>
      </c>
      <c r="C380" s="270" t="s">
        <v>1928</v>
      </c>
      <c r="D380" s="270" t="s">
        <v>1141</v>
      </c>
    </row>
    <row customHeight="1" ht="10.5">
      <c r="A381" s="270" t="s">
        <v>1319</v>
      </c>
      <c r="B381" s="270" t="s">
        <v>1929</v>
      </c>
      <c r="C381" s="270" t="s">
        <v>1930</v>
      </c>
      <c r="D381" s="270" t="s">
        <v>1141</v>
      </c>
    </row>
    <row customHeight="1" ht="10.5">
      <c r="A382" s="270" t="s">
        <v>1319</v>
      </c>
      <c r="B382" s="270" t="s">
        <v>1319</v>
      </c>
      <c r="C382" s="270" t="s">
        <v>1931</v>
      </c>
      <c r="D382" s="270" t="s">
        <v>1137</v>
      </c>
    </row>
    <row customHeight="1" ht="10.5">
      <c r="A383" s="270" t="s">
        <v>1319</v>
      </c>
      <c r="B383" s="270" t="s">
        <v>1932</v>
      </c>
      <c r="C383" s="270" t="s">
        <v>1933</v>
      </c>
      <c r="D383" s="270" t="s">
        <v>1216</v>
      </c>
    </row>
    <row customHeight="1" ht="10.5">
      <c r="A384" s="270" t="s">
        <v>1319</v>
      </c>
      <c r="B384" s="270" t="s">
        <v>1934</v>
      </c>
      <c r="C384" s="270" t="s">
        <v>1935</v>
      </c>
      <c r="D384" s="270" t="s">
        <v>1141</v>
      </c>
    </row>
    <row customHeight="1" ht="10.5">
      <c r="A385" s="270" t="s">
        <v>1319</v>
      </c>
      <c r="B385" s="270" t="s">
        <v>1936</v>
      </c>
      <c r="C385" s="270" t="s">
        <v>1937</v>
      </c>
      <c r="D385" s="270" t="s">
        <v>1141</v>
      </c>
    </row>
    <row customHeight="1" ht="10.5">
      <c r="A386" s="270" t="s">
        <v>1323</v>
      </c>
      <c r="B386" s="270" t="s">
        <v>1938</v>
      </c>
      <c r="C386" s="270" t="s">
        <v>1939</v>
      </c>
      <c r="D386" s="270" t="s">
        <v>1141</v>
      </c>
    </row>
    <row customHeight="1" ht="10.5">
      <c r="A387" s="270" t="s">
        <v>1323</v>
      </c>
      <c r="B387" s="270" t="s">
        <v>1323</v>
      </c>
      <c r="C387" s="270" t="s">
        <v>1940</v>
      </c>
      <c r="D387" s="270" t="s">
        <v>1137</v>
      </c>
    </row>
    <row customHeight="1" ht="10.5">
      <c r="A388" s="270" t="s">
        <v>1323</v>
      </c>
      <c r="B388" s="270" t="s">
        <v>1941</v>
      </c>
      <c r="C388" s="270" t="s">
        <v>1942</v>
      </c>
      <c r="D388" s="270" t="s">
        <v>1141</v>
      </c>
    </row>
    <row customHeight="1" ht="10.5">
      <c r="A389" s="270" t="s">
        <v>1323</v>
      </c>
      <c r="B389" s="270" t="s">
        <v>1943</v>
      </c>
      <c r="C389" s="270" t="s">
        <v>1944</v>
      </c>
      <c r="D389" s="270" t="s">
        <v>1141</v>
      </c>
    </row>
    <row customHeight="1" ht="10.5">
      <c r="A390" s="270" t="s">
        <v>1327</v>
      </c>
      <c r="B390" s="270" t="s">
        <v>1945</v>
      </c>
      <c r="C390" s="270" t="s">
        <v>1946</v>
      </c>
      <c r="D390" s="270" t="s">
        <v>1141</v>
      </c>
    </row>
    <row customHeight="1" ht="10.5">
      <c r="A391" s="270" t="s">
        <v>1327</v>
      </c>
      <c r="B391" s="270" t="s">
        <v>1947</v>
      </c>
      <c r="C391" s="270" t="s">
        <v>1948</v>
      </c>
      <c r="D391" s="270" t="s">
        <v>1141</v>
      </c>
    </row>
    <row customHeight="1" ht="10.5">
      <c r="A392" s="270" t="s">
        <v>1327</v>
      </c>
      <c r="B392" s="270" t="s">
        <v>1949</v>
      </c>
      <c r="C392" s="270" t="s">
        <v>1950</v>
      </c>
      <c r="D392" s="270" t="s">
        <v>1141</v>
      </c>
    </row>
    <row customHeight="1" ht="10.5">
      <c r="A393" s="270" t="s">
        <v>1327</v>
      </c>
      <c r="B393" s="270" t="s">
        <v>1951</v>
      </c>
      <c r="C393" s="270" t="s">
        <v>1952</v>
      </c>
      <c r="D393" s="270" t="s">
        <v>1141</v>
      </c>
    </row>
    <row customHeight="1" ht="10.5">
      <c r="A394" s="270" t="s">
        <v>1327</v>
      </c>
      <c r="B394" s="270" t="s">
        <v>1953</v>
      </c>
      <c r="C394" s="270" t="s">
        <v>1954</v>
      </c>
      <c r="D394" s="270" t="s">
        <v>1141</v>
      </c>
    </row>
    <row customHeight="1" ht="10.5">
      <c r="A395" s="270" t="s">
        <v>1327</v>
      </c>
      <c r="B395" s="270" t="s">
        <v>1955</v>
      </c>
      <c r="C395" s="270" t="s">
        <v>1956</v>
      </c>
      <c r="D395" s="270" t="s">
        <v>1141</v>
      </c>
    </row>
    <row customHeight="1" ht="10.5">
      <c r="A396" s="270" t="s">
        <v>1327</v>
      </c>
      <c r="B396" s="270" t="s">
        <v>1548</v>
      </c>
      <c r="C396" s="270" t="s">
        <v>1957</v>
      </c>
      <c r="D396" s="270" t="s">
        <v>1141</v>
      </c>
    </row>
    <row customHeight="1" ht="10.5">
      <c r="A397" s="270" t="s">
        <v>1327</v>
      </c>
      <c r="B397" s="270" t="s">
        <v>1958</v>
      </c>
      <c r="C397" s="270" t="s">
        <v>1959</v>
      </c>
      <c r="D397" s="270" t="s">
        <v>1141</v>
      </c>
    </row>
    <row customHeight="1" ht="10.5">
      <c r="A398" s="270" t="s">
        <v>1327</v>
      </c>
      <c r="B398" s="270" t="s">
        <v>1960</v>
      </c>
      <c r="C398" s="270" t="s">
        <v>1961</v>
      </c>
      <c r="D398" s="270" t="s">
        <v>1141</v>
      </c>
    </row>
    <row customHeight="1" ht="10.5">
      <c r="A399" s="270" t="s">
        <v>1327</v>
      </c>
      <c r="B399" s="270" t="s">
        <v>1327</v>
      </c>
      <c r="C399" s="270" t="s">
        <v>1962</v>
      </c>
      <c r="D399" s="270" t="s">
        <v>1137</v>
      </c>
    </row>
    <row customHeight="1" ht="10.5">
      <c r="A400" s="270" t="s">
        <v>1327</v>
      </c>
      <c r="B400" s="270" t="s">
        <v>1963</v>
      </c>
      <c r="C400" s="270" t="s">
        <v>1964</v>
      </c>
      <c r="D400" s="270" t="s">
        <v>1141</v>
      </c>
    </row>
    <row customHeight="1" ht="10.5">
      <c r="A401" s="270" t="s">
        <v>1331</v>
      </c>
      <c r="B401" s="270" t="s">
        <v>1965</v>
      </c>
      <c r="C401" s="270" t="s">
        <v>1966</v>
      </c>
      <c r="D401" s="270" t="s">
        <v>1141</v>
      </c>
    </row>
    <row customHeight="1" ht="10.5">
      <c r="A402" s="270" t="s">
        <v>1331</v>
      </c>
      <c r="B402" s="270" t="s">
        <v>1967</v>
      </c>
      <c r="C402" s="270" t="s">
        <v>1968</v>
      </c>
      <c r="D402" s="270" t="s">
        <v>1141</v>
      </c>
    </row>
    <row customHeight="1" ht="10.5">
      <c r="A403" s="270" t="s">
        <v>1331</v>
      </c>
      <c r="B403" s="270" t="s">
        <v>1969</v>
      </c>
      <c r="C403" s="270" t="s">
        <v>1970</v>
      </c>
      <c r="D403" s="270" t="s">
        <v>1141</v>
      </c>
    </row>
    <row customHeight="1" ht="10.5">
      <c r="A404" s="270" t="s">
        <v>1331</v>
      </c>
      <c r="B404" s="270" t="s">
        <v>1971</v>
      </c>
      <c r="C404" s="270" t="s">
        <v>1972</v>
      </c>
      <c r="D404" s="270" t="s">
        <v>1141</v>
      </c>
    </row>
    <row customHeight="1" ht="10.5">
      <c r="A405" s="270" t="s">
        <v>1331</v>
      </c>
      <c r="B405" s="270" t="s">
        <v>1973</v>
      </c>
      <c r="C405" s="270" t="s">
        <v>1974</v>
      </c>
      <c r="D405" s="270" t="s">
        <v>1141</v>
      </c>
    </row>
    <row customHeight="1" ht="10.5">
      <c r="A406" s="270" t="s">
        <v>1331</v>
      </c>
      <c r="B406" s="270" t="s">
        <v>1975</v>
      </c>
      <c r="C406" s="270" t="s">
        <v>1976</v>
      </c>
      <c r="D406" s="270" t="s">
        <v>1141</v>
      </c>
    </row>
    <row customHeight="1" ht="10.5">
      <c r="A407" s="270" t="s">
        <v>1331</v>
      </c>
      <c r="B407" s="270" t="s">
        <v>1611</v>
      </c>
      <c r="C407" s="270" t="s">
        <v>1977</v>
      </c>
      <c r="D407" s="270" t="s">
        <v>1141</v>
      </c>
    </row>
    <row customHeight="1" ht="10.5">
      <c r="A408" s="270" t="s">
        <v>1331</v>
      </c>
      <c r="B408" s="270" t="s">
        <v>1978</v>
      </c>
      <c r="C408" s="270" t="s">
        <v>1979</v>
      </c>
      <c r="D408" s="270" t="s">
        <v>1141</v>
      </c>
    </row>
    <row customHeight="1" ht="10.5">
      <c r="A409" s="270" t="s">
        <v>1331</v>
      </c>
      <c r="B409" s="270" t="s">
        <v>1864</v>
      </c>
      <c r="C409" s="270" t="s">
        <v>1980</v>
      </c>
      <c r="D409" s="270" t="s">
        <v>1141</v>
      </c>
    </row>
    <row customHeight="1" ht="10.5">
      <c r="A410" s="270" t="s">
        <v>1331</v>
      </c>
      <c r="B410" s="270" t="s">
        <v>1331</v>
      </c>
      <c r="C410" s="270" t="s">
        <v>1981</v>
      </c>
      <c r="D410" s="270" t="s">
        <v>1137</v>
      </c>
    </row>
    <row customHeight="1" ht="10.5">
      <c r="A411" s="270" t="s">
        <v>1331</v>
      </c>
      <c r="B411" s="270" t="s">
        <v>1982</v>
      </c>
      <c r="C411" s="270" t="s">
        <v>1983</v>
      </c>
      <c r="D411" s="270" t="s">
        <v>1141</v>
      </c>
    </row>
    <row customHeight="1" ht="10.5">
      <c r="A412" s="270" t="s">
        <v>1331</v>
      </c>
      <c r="B412" s="270" t="s">
        <v>1984</v>
      </c>
      <c r="C412" s="270" t="s">
        <v>1985</v>
      </c>
      <c r="D412" s="270" t="s">
        <v>1141</v>
      </c>
    </row>
    <row customHeight="1" ht="10.5">
      <c r="A413" s="270" t="s">
        <v>1334</v>
      </c>
      <c r="B413" s="270" t="s">
        <v>1986</v>
      </c>
      <c r="C413" s="270" t="s">
        <v>1987</v>
      </c>
      <c r="D413" s="270" t="s">
        <v>1141</v>
      </c>
    </row>
    <row customHeight="1" ht="10.5">
      <c r="A414" s="270" t="s">
        <v>1334</v>
      </c>
      <c r="B414" s="270" t="s">
        <v>1988</v>
      </c>
      <c r="C414" s="270" t="s">
        <v>1989</v>
      </c>
      <c r="D414" s="270" t="s">
        <v>1141</v>
      </c>
    </row>
    <row customHeight="1" ht="10.5">
      <c r="A415" s="270" t="s">
        <v>1334</v>
      </c>
      <c r="B415" s="270" t="s">
        <v>1731</v>
      </c>
      <c r="C415" s="270" t="s">
        <v>1990</v>
      </c>
      <c r="D415" s="270" t="s">
        <v>1141</v>
      </c>
    </row>
    <row customHeight="1" ht="10.5">
      <c r="A416" s="270" t="s">
        <v>1334</v>
      </c>
      <c r="B416" s="270" t="s">
        <v>1991</v>
      </c>
      <c r="C416" s="270" t="s">
        <v>1992</v>
      </c>
      <c r="D416" s="270" t="s">
        <v>1141</v>
      </c>
    </row>
    <row customHeight="1" ht="10.5">
      <c r="A417" s="270" t="s">
        <v>1334</v>
      </c>
      <c r="B417" s="270" t="s">
        <v>1993</v>
      </c>
      <c r="C417" s="270" t="s">
        <v>1994</v>
      </c>
      <c r="D417" s="270" t="s">
        <v>1141</v>
      </c>
    </row>
    <row customHeight="1" ht="10.5">
      <c r="A418" s="270" t="s">
        <v>1334</v>
      </c>
      <c r="B418" s="270" t="s">
        <v>1995</v>
      </c>
      <c r="C418" s="270" t="s">
        <v>1996</v>
      </c>
      <c r="D418" s="270" t="s">
        <v>1141</v>
      </c>
    </row>
    <row customHeight="1" ht="10.5">
      <c r="A419" s="270" t="s">
        <v>1334</v>
      </c>
      <c r="B419" s="270" t="s">
        <v>1997</v>
      </c>
      <c r="C419" s="270" t="s">
        <v>1998</v>
      </c>
      <c r="D419" s="270" t="s">
        <v>1141</v>
      </c>
    </row>
    <row customHeight="1" ht="10.5">
      <c r="A420" s="270" t="s">
        <v>1334</v>
      </c>
      <c r="B420" s="270" t="s">
        <v>1334</v>
      </c>
      <c r="C420" s="270" t="s">
        <v>1999</v>
      </c>
      <c r="D420" s="270" t="s">
        <v>1137</v>
      </c>
    </row>
    <row customHeight="1" ht="10.5">
      <c r="A421" s="270" t="s">
        <v>1334</v>
      </c>
      <c r="B421" s="270" t="s">
        <v>2000</v>
      </c>
      <c r="C421" s="270" t="s">
        <v>2001</v>
      </c>
      <c r="D421" s="270" t="s">
        <v>1540</v>
      </c>
    </row>
    <row customHeight="1" ht="10.5">
      <c r="A422" s="270" t="s">
        <v>1338</v>
      </c>
      <c r="B422" s="270" t="s">
        <v>1506</v>
      </c>
      <c r="C422" s="270" t="s">
        <v>2002</v>
      </c>
      <c r="D422" s="270" t="s">
        <v>1141</v>
      </c>
    </row>
    <row customHeight="1" ht="10.5">
      <c r="A423" s="270" t="s">
        <v>1338</v>
      </c>
      <c r="B423" s="270" t="s">
        <v>2003</v>
      </c>
      <c r="C423" s="270" t="s">
        <v>2004</v>
      </c>
      <c r="D423" s="270" t="s">
        <v>1141</v>
      </c>
    </row>
    <row customHeight="1" ht="10.5">
      <c r="A424" s="270" t="s">
        <v>1338</v>
      </c>
      <c r="B424" s="270" t="s">
        <v>1611</v>
      </c>
      <c r="C424" s="270" t="s">
        <v>2005</v>
      </c>
      <c r="D424" s="270" t="s">
        <v>1141</v>
      </c>
    </row>
    <row customHeight="1" ht="10.5">
      <c r="A425" s="270" t="s">
        <v>1338</v>
      </c>
      <c r="B425" s="270" t="s">
        <v>2006</v>
      </c>
      <c r="C425" s="270" t="s">
        <v>2007</v>
      </c>
      <c r="D425" s="270" t="s">
        <v>1141</v>
      </c>
    </row>
    <row customHeight="1" ht="10.5">
      <c r="A426" s="270" t="s">
        <v>1338</v>
      </c>
      <c r="B426" s="270" t="s">
        <v>2008</v>
      </c>
      <c r="C426" s="270" t="s">
        <v>2009</v>
      </c>
      <c r="D426" s="270" t="s">
        <v>1141</v>
      </c>
    </row>
    <row customHeight="1" ht="10.5">
      <c r="A427" s="270" t="s">
        <v>1338</v>
      </c>
      <c r="B427" s="270" t="s">
        <v>2010</v>
      </c>
      <c r="C427" s="270" t="s">
        <v>2011</v>
      </c>
      <c r="D427" s="270" t="s">
        <v>1141</v>
      </c>
    </row>
    <row customHeight="1" ht="10.5">
      <c r="A428" s="270" t="s">
        <v>1338</v>
      </c>
      <c r="B428" s="270" t="s">
        <v>2012</v>
      </c>
      <c r="C428" s="270" t="s">
        <v>2013</v>
      </c>
      <c r="D428" s="270" t="s">
        <v>1141</v>
      </c>
    </row>
    <row customHeight="1" ht="10.5">
      <c r="A429" s="270" t="s">
        <v>1338</v>
      </c>
      <c r="B429" s="270" t="s">
        <v>1338</v>
      </c>
      <c r="C429" s="270" t="s">
        <v>2014</v>
      </c>
      <c r="D429" s="270" t="s">
        <v>1137</v>
      </c>
    </row>
    <row customHeight="1" ht="10.5">
      <c r="A430" s="270" t="s">
        <v>1338</v>
      </c>
      <c r="B430" s="270" t="s">
        <v>2015</v>
      </c>
      <c r="C430" s="270" t="s">
        <v>2016</v>
      </c>
      <c r="D430" s="270" t="s">
        <v>1141</v>
      </c>
    </row>
    <row customHeight="1" ht="10.5">
      <c r="A431" s="270" t="s">
        <v>1338</v>
      </c>
      <c r="B431" s="270" t="s">
        <v>1915</v>
      </c>
      <c r="C431" s="270" t="s">
        <v>2017</v>
      </c>
      <c r="D431" s="270" t="s">
        <v>1141</v>
      </c>
    </row>
    <row customHeight="1" ht="10.5">
      <c r="A432" s="270" t="s">
        <v>1342</v>
      </c>
      <c r="B432" s="270" t="s">
        <v>1521</v>
      </c>
      <c r="C432" s="270" t="s">
        <v>2018</v>
      </c>
      <c r="D432" s="270" t="s">
        <v>1141</v>
      </c>
    </row>
    <row customHeight="1" ht="10.5">
      <c r="A433" s="270" t="s">
        <v>1342</v>
      </c>
      <c r="B433" s="270" t="s">
        <v>2019</v>
      </c>
      <c r="C433" s="270" t="s">
        <v>2020</v>
      </c>
      <c r="D433" s="270" t="s">
        <v>1141</v>
      </c>
    </row>
    <row customHeight="1" ht="10.5">
      <c r="A434" s="270" t="s">
        <v>1342</v>
      </c>
      <c r="B434" s="270" t="s">
        <v>2021</v>
      </c>
      <c r="C434" s="270" t="s">
        <v>2022</v>
      </c>
      <c r="D434" s="270" t="s">
        <v>1141</v>
      </c>
    </row>
    <row customHeight="1" ht="10.5">
      <c r="A435" s="270" t="s">
        <v>1342</v>
      </c>
      <c r="B435" s="270" t="s">
        <v>2023</v>
      </c>
      <c r="C435" s="270" t="s">
        <v>2024</v>
      </c>
      <c r="D435" s="270" t="s">
        <v>1141</v>
      </c>
    </row>
    <row customHeight="1" ht="10.5">
      <c r="A436" s="270" t="s">
        <v>1342</v>
      </c>
      <c r="B436" s="270" t="s">
        <v>2025</v>
      </c>
      <c r="C436" s="270" t="s">
        <v>2026</v>
      </c>
      <c r="D436" s="270" t="s">
        <v>1141</v>
      </c>
    </row>
    <row customHeight="1" ht="10.5">
      <c r="A437" s="270" t="s">
        <v>1342</v>
      </c>
      <c r="B437" s="270" t="s">
        <v>2027</v>
      </c>
      <c r="C437" s="270" t="s">
        <v>2028</v>
      </c>
      <c r="D437" s="270" t="s">
        <v>1141</v>
      </c>
    </row>
    <row customHeight="1" ht="10.5">
      <c r="A438" s="270" t="s">
        <v>1342</v>
      </c>
      <c r="B438" s="270" t="s">
        <v>1342</v>
      </c>
      <c r="C438" s="270" t="s">
        <v>2029</v>
      </c>
      <c r="D438" s="270" t="s">
        <v>1137</v>
      </c>
    </row>
    <row customHeight="1" ht="10.5">
      <c r="A439" s="270" t="s">
        <v>1342</v>
      </c>
      <c r="B439" s="270" t="s">
        <v>2030</v>
      </c>
      <c r="C439" s="270" t="s">
        <v>2031</v>
      </c>
      <c r="D439" s="270" t="s">
        <v>1216</v>
      </c>
    </row>
    <row customHeight="1" ht="10.5">
      <c r="A440" s="270" t="s">
        <v>1346</v>
      </c>
      <c r="B440" s="270" t="s">
        <v>2032</v>
      </c>
      <c r="C440" s="270" t="s">
        <v>2033</v>
      </c>
      <c r="D440" s="270" t="s">
        <v>1141</v>
      </c>
    </row>
    <row customHeight="1" ht="10.5">
      <c r="A441" s="270" t="s">
        <v>1346</v>
      </c>
      <c r="B441" s="270" t="s">
        <v>1481</v>
      </c>
      <c r="C441" s="270" t="s">
        <v>2034</v>
      </c>
      <c r="D441" s="270" t="s">
        <v>1141</v>
      </c>
    </row>
    <row customHeight="1" ht="10.5">
      <c r="A442" s="270" t="s">
        <v>1346</v>
      </c>
      <c r="B442" s="270" t="s">
        <v>2035</v>
      </c>
      <c r="C442" s="270" t="s">
        <v>2036</v>
      </c>
      <c r="D442" s="270" t="s">
        <v>1141</v>
      </c>
    </row>
    <row customHeight="1" ht="10.5">
      <c r="A443" s="270" t="s">
        <v>1346</v>
      </c>
      <c r="B443" s="270" t="s">
        <v>1508</v>
      </c>
      <c r="C443" s="270" t="s">
        <v>2037</v>
      </c>
      <c r="D443" s="270" t="s">
        <v>1141</v>
      </c>
    </row>
    <row customHeight="1" ht="10.5">
      <c r="A444" s="270" t="s">
        <v>1346</v>
      </c>
      <c r="B444" s="270" t="s">
        <v>2038</v>
      </c>
      <c r="C444" s="270" t="s">
        <v>2039</v>
      </c>
      <c r="D444" s="270" t="s">
        <v>1141</v>
      </c>
    </row>
    <row customHeight="1" ht="10.5">
      <c r="A445" s="270" t="s">
        <v>1346</v>
      </c>
      <c r="B445" s="270" t="s">
        <v>2040</v>
      </c>
      <c r="C445" s="270" t="s">
        <v>2041</v>
      </c>
      <c r="D445" s="270" t="s">
        <v>1141</v>
      </c>
    </row>
    <row customHeight="1" ht="10.5">
      <c r="A446" s="270" t="s">
        <v>1346</v>
      </c>
      <c r="B446" s="270" t="s">
        <v>2042</v>
      </c>
      <c r="C446" s="270" t="s">
        <v>2043</v>
      </c>
      <c r="D446" s="270" t="s">
        <v>1141</v>
      </c>
    </row>
    <row customHeight="1" ht="10.5">
      <c r="A447" s="270" t="s">
        <v>1346</v>
      </c>
      <c r="B447" s="270" t="s">
        <v>2044</v>
      </c>
      <c r="C447" s="270" t="s">
        <v>2045</v>
      </c>
      <c r="D447" s="270" t="s">
        <v>1141</v>
      </c>
    </row>
    <row customHeight="1" ht="10.5">
      <c r="A448" s="270" t="s">
        <v>1346</v>
      </c>
      <c r="B448" s="270" t="s">
        <v>2046</v>
      </c>
      <c r="C448" s="270" t="s">
        <v>2047</v>
      </c>
      <c r="D448" s="270" t="s">
        <v>1141</v>
      </c>
    </row>
    <row customHeight="1" ht="10.5">
      <c r="A449" s="270" t="s">
        <v>1346</v>
      </c>
      <c r="B449" s="270" t="s">
        <v>2048</v>
      </c>
      <c r="C449" s="270" t="s">
        <v>2049</v>
      </c>
      <c r="D449" s="270" t="s">
        <v>1141</v>
      </c>
    </row>
    <row customHeight="1" ht="10.5">
      <c r="A450" s="270" t="s">
        <v>1346</v>
      </c>
      <c r="B450" s="270" t="s">
        <v>2050</v>
      </c>
      <c r="C450" s="270" t="s">
        <v>2051</v>
      </c>
      <c r="D450" s="270" t="s">
        <v>1141</v>
      </c>
    </row>
    <row customHeight="1" ht="10.5">
      <c r="A451" s="270" t="s">
        <v>1346</v>
      </c>
      <c r="B451" s="270" t="s">
        <v>1346</v>
      </c>
      <c r="C451" s="270" t="s">
        <v>2052</v>
      </c>
      <c r="D451" s="270" t="s">
        <v>1137</v>
      </c>
    </row>
    <row customHeight="1" ht="10.5">
      <c r="A452" s="270" t="s">
        <v>1346</v>
      </c>
      <c r="B452" s="270" t="s">
        <v>2053</v>
      </c>
      <c r="C452" s="270" t="s">
        <v>2054</v>
      </c>
      <c r="D452" s="270" t="s">
        <v>1141</v>
      </c>
    </row>
    <row customHeight="1" ht="10.5">
      <c r="A453" s="270" t="s">
        <v>1346</v>
      </c>
      <c r="B453" s="270" t="s">
        <v>2055</v>
      </c>
      <c r="C453" s="270" t="s">
        <v>2056</v>
      </c>
      <c r="D453" s="270" t="s">
        <v>1141</v>
      </c>
    </row>
    <row customHeight="1" ht="10.5">
      <c r="A454" s="270" t="s">
        <v>1346</v>
      </c>
      <c r="B454" s="270" t="s">
        <v>2057</v>
      </c>
      <c r="C454" s="270" t="s">
        <v>2058</v>
      </c>
      <c r="D454" s="270" t="s">
        <v>1141</v>
      </c>
    </row>
    <row customHeight="1" ht="10.5">
      <c r="A455" s="270" t="s">
        <v>1350</v>
      </c>
      <c r="B455" s="270" t="s">
        <v>2059</v>
      </c>
      <c r="C455" s="270" t="s">
        <v>2060</v>
      </c>
      <c r="D455" s="270" t="s">
        <v>1141</v>
      </c>
    </row>
    <row customHeight="1" ht="10.5">
      <c r="A456" s="270" t="s">
        <v>1350</v>
      </c>
      <c r="B456" s="270" t="s">
        <v>2061</v>
      </c>
      <c r="C456" s="270" t="s">
        <v>2062</v>
      </c>
      <c r="D456" s="270" t="s">
        <v>1141</v>
      </c>
    </row>
    <row customHeight="1" ht="10.5">
      <c r="A457" s="270" t="s">
        <v>1350</v>
      </c>
      <c r="B457" s="270" t="s">
        <v>2063</v>
      </c>
      <c r="C457" s="270" t="s">
        <v>2064</v>
      </c>
      <c r="D457" s="270" t="s">
        <v>1141</v>
      </c>
    </row>
    <row customHeight="1" ht="10.5">
      <c r="A458" s="270" t="s">
        <v>1350</v>
      </c>
      <c r="B458" s="270" t="s">
        <v>2065</v>
      </c>
      <c r="C458" s="270" t="s">
        <v>2066</v>
      </c>
      <c r="D458" s="270" t="s">
        <v>1141</v>
      </c>
    </row>
    <row customHeight="1" ht="10.5">
      <c r="A459" s="270" t="s">
        <v>1350</v>
      </c>
      <c r="B459" s="270" t="s">
        <v>1521</v>
      </c>
      <c r="C459" s="270" t="s">
        <v>2067</v>
      </c>
      <c r="D459" s="270" t="s">
        <v>1141</v>
      </c>
    </row>
    <row customHeight="1" ht="10.5">
      <c r="A460" s="270" t="s">
        <v>1350</v>
      </c>
      <c r="B460" s="270" t="s">
        <v>2068</v>
      </c>
      <c r="C460" s="270" t="s">
        <v>2069</v>
      </c>
      <c r="D460" s="270" t="s">
        <v>1141</v>
      </c>
    </row>
    <row customHeight="1" ht="10.5">
      <c r="A461" s="270" t="s">
        <v>1350</v>
      </c>
      <c r="B461" s="270" t="s">
        <v>2070</v>
      </c>
      <c r="C461" s="270" t="s">
        <v>2071</v>
      </c>
      <c r="D461" s="270" t="s">
        <v>1141</v>
      </c>
    </row>
    <row customHeight="1" ht="10.5">
      <c r="A462" s="270" t="s">
        <v>1350</v>
      </c>
      <c r="B462" s="270" t="s">
        <v>2072</v>
      </c>
      <c r="C462" s="270" t="s">
        <v>2073</v>
      </c>
      <c r="D462" s="270" t="s">
        <v>1141</v>
      </c>
    </row>
    <row customHeight="1" ht="10.5">
      <c r="A463" s="270" t="s">
        <v>1350</v>
      </c>
      <c r="B463" s="270" t="s">
        <v>2074</v>
      </c>
      <c r="C463" s="270" t="s">
        <v>2075</v>
      </c>
      <c r="D463" s="270" t="s">
        <v>1141</v>
      </c>
    </row>
    <row customHeight="1" ht="10.5">
      <c r="A464" s="270" t="s">
        <v>1350</v>
      </c>
      <c r="B464" s="270" t="s">
        <v>1350</v>
      </c>
      <c r="C464" s="270" t="s">
        <v>2076</v>
      </c>
      <c r="D464" s="270" t="s">
        <v>1137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Samsung-900X</cp:lastModifiedBy>
  <dcterms:created xsi:type="dcterms:W3CDTF">2021-03-11T11:50:48Z</dcterms:created>
  <dcterms:modified xsi:type="dcterms:W3CDTF">2025-02-11T18:14:18Z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